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SEJ2022\Plantillas\"/>
    </mc:Choice>
  </mc:AlternateContent>
  <workbookProtection workbookAlgorithmName="SHA-512" workbookHashValue="241TPzsyySo1BuPByD5r4Lo6L0nJ+oX414qgcwVLbVlaIP3oOaIV+cD8AkMQOwTHBTDho19spt1EMqI4KHEnOg==" workbookSaltValue="gxDbESvQm3ylkSxR5pJaCw==" workbookSpinCount="100000" lockStructure="1"/>
  <bookViews>
    <workbookView xWindow="0" yWindow="0" windowWidth="28800" windowHeight="12330"/>
  </bookViews>
  <sheets>
    <sheet name="F6" sheetId="1" r:id="rId1"/>
  </sheets>
  <externalReferences>
    <externalReference r:id="rId2"/>
  </externalReferences>
  <definedNames>
    <definedName name="Dimension">[1]Listas!$U$3:$U$6</definedName>
    <definedName name="Frecuencia">[1]Listas!$Y$3:$Y$10</definedName>
    <definedName name="OLE_LINK13" localSheetId="0">'F6'!$B$32</definedName>
    <definedName name="Print_Titles" localSheetId="0">'F6'!$1:$5</definedName>
    <definedName name="Tipo">[1]Listas!$V$3:$V$4</definedName>
    <definedName name="_xlnm.Print_Titles" localSheetId="0">'F6'!$1:$5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541" i="1" l="1"/>
  <c r="AX540" i="1" s="1"/>
  <c r="AY541" i="1"/>
  <c r="AY540" i="1" s="1"/>
  <c r="AY528" i="1"/>
  <c r="AX528" i="1"/>
  <c r="AY526" i="1"/>
  <c r="AX526" i="1"/>
  <c r="AY520" i="1"/>
  <c r="AX517" i="1"/>
  <c r="AY517" i="1"/>
  <c r="AY508" i="1"/>
  <c r="AY505" i="1"/>
  <c r="AX505" i="1"/>
  <c r="AY503" i="1"/>
  <c r="AX503" i="1"/>
  <c r="AY500" i="1"/>
  <c r="AY499" i="1" s="1"/>
  <c r="AX500" i="1"/>
  <c r="AX499" i="1" s="1"/>
  <c r="AY497" i="1"/>
  <c r="AX497" i="1"/>
  <c r="AY495" i="1"/>
  <c r="AX495" i="1"/>
  <c r="AY492" i="1"/>
  <c r="AX492" i="1"/>
  <c r="AY490" i="1"/>
  <c r="AX490" i="1"/>
  <c r="AY483" i="1"/>
  <c r="AY479" i="1"/>
  <c r="AY474" i="1"/>
  <c r="AX474" i="1"/>
  <c r="AY472" i="1"/>
  <c r="AX472" i="1"/>
  <c r="AY469" i="1"/>
  <c r="AY463" i="1" s="1"/>
  <c r="AX469" i="1"/>
  <c r="AX463" i="1" s="1"/>
  <c r="AX459" i="1"/>
  <c r="AY451" i="1"/>
  <c r="AX451" i="1"/>
  <c r="AY445" i="1"/>
  <c r="AX445" i="1"/>
  <c r="AY443" i="1"/>
  <c r="AX443" i="1"/>
  <c r="AY441" i="1"/>
  <c r="AX441" i="1"/>
  <c r="AY439" i="1"/>
  <c r="AX439" i="1"/>
  <c r="AY437" i="1"/>
  <c r="AX437" i="1"/>
  <c r="AY434" i="1"/>
  <c r="AY433" i="1" s="1"/>
  <c r="AX434" i="1"/>
  <c r="AX433" i="1" s="1"/>
  <c r="AY428" i="1"/>
  <c r="AY424" i="1"/>
  <c r="AY421" i="1"/>
  <c r="AX421" i="1"/>
  <c r="AY419" i="1"/>
  <c r="AX419" i="1"/>
  <c r="AY417" i="1"/>
  <c r="AX417" i="1"/>
  <c r="AX414" i="1"/>
  <c r="AY414" i="1"/>
  <c r="AY408" i="1"/>
  <c r="AY406" i="1"/>
  <c r="AX406" i="1"/>
  <c r="AY404" i="1"/>
  <c r="AX404" i="1"/>
  <c r="AY401" i="1"/>
  <c r="AX401" i="1"/>
  <c r="AY392" i="1"/>
  <c r="AY362" i="1"/>
  <c r="AY356" i="1"/>
  <c r="AX356" i="1"/>
  <c r="AY346" i="1"/>
  <c r="AY338" i="1"/>
  <c r="AY318" i="1"/>
  <c r="AX308" i="1"/>
  <c r="AY298" i="1"/>
  <c r="AX277" i="1"/>
  <c r="AX273" i="1"/>
  <c r="AY267" i="1"/>
  <c r="AY264" i="1"/>
  <c r="AY256" i="1"/>
  <c r="AY246" i="1"/>
  <c r="AX246" i="1"/>
  <c r="AY236" i="1"/>
  <c r="AY232" i="1"/>
  <c r="AX232" i="1"/>
  <c r="AY223" i="1"/>
  <c r="AY212" i="1"/>
  <c r="AX207" i="1"/>
  <c r="AX193" i="1"/>
  <c r="AY188" i="1"/>
  <c r="AX175" i="1"/>
  <c r="AY173" i="1"/>
  <c r="AX173" i="1"/>
  <c r="AY171" i="1"/>
  <c r="AX171" i="1"/>
  <c r="AY165" i="1"/>
  <c r="AX165" i="1"/>
  <c r="AX162" i="1"/>
  <c r="AY159" i="1"/>
  <c r="AX159" i="1"/>
  <c r="AY156" i="1"/>
  <c r="AX156" i="1"/>
  <c r="AY153" i="1"/>
  <c r="AX153" i="1"/>
  <c r="AY150" i="1"/>
  <c r="AX150" i="1"/>
  <c r="AY146" i="1"/>
  <c r="AY140" i="1"/>
  <c r="AX135" i="1"/>
  <c r="AY135" i="1"/>
  <c r="AY132" i="1"/>
  <c r="AX132" i="1"/>
  <c r="AX119" i="1"/>
  <c r="AY114" i="1"/>
  <c r="AX114" i="1"/>
  <c r="AX111" i="1"/>
  <c r="AY111" i="1"/>
  <c r="AY106" i="1"/>
  <c r="AX106" i="1"/>
  <c r="AY103" i="1"/>
  <c r="AX103" i="1"/>
  <c r="AY100" i="1"/>
  <c r="AX100" i="1"/>
  <c r="AY91" i="1"/>
  <c r="AX91" i="1"/>
  <c r="AX89" i="1"/>
  <c r="AY89" i="1"/>
  <c r="AY87" i="1"/>
  <c r="AX87" i="1"/>
  <c r="AY85" i="1"/>
  <c r="AX85" i="1"/>
  <c r="AY83" i="1"/>
  <c r="AX83" i="1"/>
  <c r="AY78" i="1"/>
  <c r="AX78" i="1"/>
  <c r="AX73" i="1"/>
  <c r="AY70" i="1"/>
  <c r="AX70" i="1"/>
  <c r="AY68" i="1"/>
  <c r="AX68" i="1"/>
  <c r="AY62" i="1"/>
  <c r="AX47" i="1"/>
  <c r="AY47" i="1"/>
  <c r="AY41" i="1"/>
  <c r="AY38" i="1"/>
  <c r="AX38" i="1"/>
  <c r="AX36" i="1"/>
  <c r="AY36" i="1"/>
  <c r="AY29" i="1"/>
  <c r="AX29" i="1"/>
  <c r="AY27" i="1"/>
  <c r="AX27" i="1"/>
  <c r="AY25" i="1"/>
  <c r="AX25" i="1"/>
  <c r="AY11" i="1"/>
  <c r="AX11" i="1"/>
  <c r="AY9" i="1"/>
  <c r="AX9" i="1"/>
  <c r="AX494" i="1" l="1"/>
  <c r="AX436" i="1"/>
  <c r="AY423" i="1"/>
  <c r="AX416" i="1"/>
  <c r="AY40" i="1"/>
  <c r="AX35" i="1"/>
  <c r="AY102" i="1"/>
  <c r="AY149" i="1"/>
  <c r="AY403" i="1"/>
  <c r="AY198" i="1"/>
  <c r="AX94" i="1"/>
  <c r="AX81" i="1" s="1"/>
  <c r="AX198" i="1"/>
  <c r="AY277" i="1"/>
  <c r="AX298" i="1"/>
  <c r="AX346" i="1"/>
  <c r="AX392" i="1"/>
  <c r="AX391" i="1" s="1"/>
  <c r="AY459" i="1"/>
  <c r="AX471" i="1"/>
  <c r="AY502" i="1"/>
  <c r="AX530" i="1"/>
  <c r="AY478" i="1"/>
  <c r="AY494" i="1"/>
  <c r="AY162" i="1"/>
  <c r="AX264" i="1"/>
  <c r="AY273" i="1"/>
  <c r="AY308" i="1"/>
  <c r="AX386" i="1"/>
  <c r="AX385" i="1" s="1"/>
  <c r="AX428" i="1"/>
  <c r="AX455" i="1"/>
  <c r="AX454" i="1" s="1"/>
  <c r="AY471" i="1"/>
  <c r="AX483" i="1"/>
  <c r="AX489" i="1"/>
  <c r="AX149" i="1"/>
  <c r="AX338" i="1"/>
  <c r="AY386" i="1"/>
  <c r="AY385" i="1" s="1"/>
  <c r="AX424" i="1"/>
  <c r="AY455" i="1"/>
  <c r="AX479" i="1"/>
  <c r="AX62" i="1"/>
  <c r="AX188" i="1"/>
  <c r="AX256" i="1"/>
  <c r="AX328" i="1"/>
  <c r="AX362" i="1"/>
  <c r="AX408" i="1"/>
  <c r="AX403" i="1" s="1"/>
  <c r="AX448" i="1"/>
  <c r="AX520" i="1"/>
  <c r="AY530" i="1"/>
  <c r="AY507" i="1" s="1"/>
  <c r="AY119" i="1"/>
  <c r="AY118" i="1" s="1"/>
  <c r="AX19" i="1"/>
  <c r="AX8" i="1" s="1"/>
  <c r="AY73" i="1"/>
  <c r="AY72" i="1" s="1"/>
  <c r="AX502" i="1"/>
  <c r="AX161" i="1"/>
  <c r="AY19" i="1"/>
  <c r="AY8" i="1" s="1"/>
  <c r="AX41" i="1"/>
  <c r="AX146" i="1"/>
  <c r="AY175" i="1"/>
  <c r="AY193" i="1"/>
  <c r="AY207" i="1"/>
  <c r="AX212" i="1"/>
  <c r="AX223" i="1"/>
  <c r="AX236" i="1"/>
  <c r="AX267" i="1"/>
  <c r="AX318" i="1"/>
  <c r="AX374" i="1"/>
  <c r="AX373" i="1" s="1"/>
  <c r="AY94" i="1"/>
  <c r="AY81" i="1" s="1"/>
  <c r="AY35" i="1"/>
  <c r="AX140" i="1"/>
  <c r="AX118" i="1" s="1"/>
  <c r="AY328" i="1"/>
  <c r="AY374" i="1"/>
  <c r="AY373" i="1" s="1"/>
  <c r="AY448" i="1"/>
  <c r="AY447" i="1" s="1"/>
  <c r="AX508" i="1"/>
  <c r="AX102" i="1"/>
  <c r="AY489" i="1"/>
  <c r="AX72" i="1"/>
  <c r="AY416" i="1"/>
  <c r="AX447" i="1"/>
  <c r="AY391" i="1"/>
  <c r="AY436" i="1"/>
  <c r="AX507" i="1" l="1"/>
  <c r="AY477" i="1"/>
  <c r="AX453" i="1"/>
  <c r="AY454" i="1"/>
  <c r="AY453" i="1" s="1"/>
  <c r="AY287" i="1"/>
  <c r="AX287" i="1"/>
  <c r="AY222" i="1"/>
  <c r="AY187" i="1"/>
  <c r="AX187" i="1"/>
  <c r="AY161" i="1"/>
  <c r="AX117" i="1"/>
  <c r="AY117" i="1"/>
  <c r="AX40" i="1"/>
  <c r="AX7" i="1" s="1"/>
  <c r="AX478" i="1"/>
  <c r="AX477" i="1" s="1"/>
  <c r="AY372" i="1"/>
  <c r="AX222" i="1"/>
  <c r="AX423" i="1"/>
  <c r="AX372" i="1" s="1"/>
  <c r="AY7" i="1"/>
  <c r="AY186" i="1" l="1"/>
  <c r="AY543" i="1" s="1"/>
  <c r="AX186" i="1"/>
  <c r="AX543" i="1" s="1"/>
  <c r="AX184" i="1"/>
  <c r="AY184" i="1"/>
  <c r="AY544" i="1" l="1"/>
  <c r="AX544" i="1"/>
</calcChain>
</file>

<file path=xl/sharedStrings.xml><?xml version="1.0" encoding="utf-8"?>
<sst xmlns="http://schemas.openxmlformats.org/spreadsheetml/2006/main" count="1086" uniqueCount="1067">
  <si>
    <t>ESTADO DE ACTIVIDADES</t>
  </si>
  <si>
    <t>CTA.</t>
  </si>
  <si>
    <t>CONCEPTO</t>
  </si>
  <si>
    <t>2022</t>
  </si>
  <si>
    <t>2021</t>
  </si>
  <si>
    <t>40000</t>
  </si>
  <si>
    <t>INGRESOS Y OTROS BENEFICIOS</t>
  </si>
  <si>
    <t>41000</t>
  </si>
  <si>
    <t>INGRESOS DE GESTIÓN</t>
  </si>
  <si>
    <t>41100</t>
  </si>
  <si>
    <t>IMPUESTOS</t>
  </si>
  <si>
    <t>Impuestos sobre los ingresos</t>
  </si>
  <si>
    <t>41110-1</t>
  </si>
  <si>
    <t xml:space="preserve">  Impuestos sobre espectáculos públicos</t>
  </si>
  <si>
    <t>Impuestos sobre el patrimonio</t>
  </si>
  <si>
    <t>41120-1</t>
  </si>
  <si>
    <t xml:space="preserve">  Impuesto predial </t>
  </si>
  <si>
    <t>41120-2</t>
  </si>
  <si>
    <t xml:space="preserve">  Impuestos sobre transmisiones patrimoniales</t>
  </si>
  <si>
    <t>41120-3</t>
  </si>
  <si>
    <t xml:space="preserve">  Impuestos sobre negocios jurídicos</t>
  </si>
  <si>
    <t>41130</t>
  </si>
  <si>
    <t>Impuestos sobre la producción, el consumo y las transacciones</t>
  </si>
  <si>
    <t>41140</t>
  </si>
  <si>
    <t>Impuestos al comercio exterior</t>
  </si>
  <si>
    <t>41150</t>
  </si>
  <si>
    <t>Impuestos sobre nóminas y asimilables</t>
  </si>
  <si>
    <t>41160</t>
  </si>
  <si>
    <t>Impuestos ecológicos</t>
  </si>
  <si>
    <t>41170</t>
  </si>
  <si>
    <t>Accesorios de impuestos</t>
  </si>
  <si>
    <t>41170-1</t>
  </si>
  <si>
    <t xml:space="preserve">  Recargos</t>
  </si>
  <si>
    <t>41170-2</t>
  </si>
  <si>
    <t xml:space="preserve">  Actualizaciones</t>
  </si>
  <si>
    <t>41170-3</t>
  </si>
  <si>
    <t xml:space="preserve">  Multas</t>
  </si>
  <si>
    <t>41170-4</t>
  </si>
  <si>
    <t xml:space="preserve">  Gastos de ejecución</t>
  </si>
  <si>
    <t>41170-5</t>
  </si>
  <si>
    <t xml:space="preserve">  Otros no especificados</t>
  </si>
  <si>
    <t>41180</t>
  </si>
  <si>
    <t>Impuestos no comprendidos en la ley de ingresos vigente, causados en ejercicio fiscales anteriores pendientes de liquidar o pago</t>
  </si>
  <si>
    <t>41180-1</t>
  </si>
  <si>
    <t>41190</t>
  </si>
  <si>
    <t>Otros Impuestos</t>
  </si>
  <si>
    <t>41190-1</t>
  </si>
  <si>
    <t xml:space="preserve">  Otros impuestos</t>
  </si>
  <si>
    <t>41200</t>
  </si>
  <si>
    <t>CUOTAS Y APORTACIONES DE SEGURIDAD SOCIAL</t>
  </si>
  <si>
    <t>41210</t>
  </si>
  <si>
    <t>Aportaciones para fondos de vivienda</t>
  </si>
  <si>
    <t>41220</t>
  </si>
  <si>
    <t>Cuotas para la seguridad social</t>
  </si>
  <si>
    <t>41230</t>
  </si>
  <si>
    <t>Cuotas de ahorro para el retiro</t>
  </si>
  <si>
    <t>41240</t>
  </si>
  <si>
    <t>Accesorios de cuotas y aportaciones de seguridad social</t>
  </si>
  <si>
    <t>41290</t>
  </si>
  <si>
    <t>Otras cuotas y aportaciones para la seguridad social</t>
  </si>
  <si>
    <t>41300</t>
  </si>
  <si>
    <t>CONTRIBUCIONES DE MEJORAS</t>
  </si>
  <si>
    <t>41310</t>
  </si>
  <si>
    <t>Contribuciones de mejoras por obras públicas</t>
  </si>
  <si>
    <t>41310-1</t>
  </si>
  <si>
    <t xml:space="preserve">  Contribuciones de mejoras por obras públicas</t>
  </si>
  <si>
    <t>41320</t>
  </si>
  <si>
    <t>Contribuciones de mejoras no comprendidas en la ley de ing. vigente, causadas en ejercicios fiscales anteriores pendientes de liq. o pago</t>
  </si>
  <si>
    <t>41320-1</t>
  </si>
  <si>
    <t xml:space="preserve">  Contribuciones de mejoras no comprendidas en la ley de ing. vigente, causadas en ejercicios fiscales anteriores pendientes de liq. o pago</t>
  </si>
  <si>
    <t>41400</t>
  </si>
  <si>
    <t>DERECHOS</t>
  </si>
  <si>
    <t>41410</t>
  </si>
  <si>
    <t>Derechos por el uso, goce, aprovechamiento o explotación de bienes de dominio público</t>
  </si>
  <si>
    <t>41410-1</t>
  </si>
  <si>
    <t xml:space="preserve">  Derechos por el uso del piso</t>
  </si>
  <si>
    <t>41410-2</t>
  </si>
  <si>
    <t xml:space="preserve">  Derechos por el uso de los estacionamientos</t>
  </si>
  <si>
    <t>41410-3</t>
  </si>
  <si>
    <t xml:space="preserve">  Derechos de uso de cementerios y panteones municipales</t>
  </si>
  <si>
    <t>41410-4</t>
  </si>
  <si>
    <t xml:space="preserve">  Derechos de concesiones y demás inmuebles de propiedad municipal</t>
  </si>
  <si>
    <t>41420</t>
  </si>
  <si>
    <t>Derechos a los hidrocarburos (derogada)</t>
  </si>
  <si>
    <t>41430</t>
  </si>
  <si>
    <t>Derechos por prestación de servicios</t>
  </si>
  <si>
    <t>41430-1</t>
  </si>
  <si>
    <t xml:space="preserve">  Derechos de licencias y permisos de giros</t>
  </si>
  <si>
    <t>41430-2</t>
  </si>
  <si>
    <t xml:space="preserve">  Derechos de licencias y permisos de anuncios</t>
  </si>
  <si>
    <t>41430-3</t>
  </si>
  <si>
    <t xml:space="preserve">  Derechos de licencias de construcción, reconstrucción, reparación o demolición de obras</t>
  </si>
  <si>
    <t>41430-4</t>
  </si>
  <si>
    <t xml:space="preserve">  Derechos de regularizaciones de los registros de obra</t>
  </si>
  <si>
    <t>41430-5</t>
  </si>
  <si>
    <t xml:space="preserve">  Derechos de alineamiento, designación de número oficial e inspección</t>
  </si>
  <si>
    <t>41430-6</t>
  </si>
  <si>
    <t xml:space="preserve">  Derechos de licencias de cambio de régimen de propiedad y urbanización</t>
  </si>
  <si>
    <t>41430-7</t>
  </si>
  <si>
    <t xml:space="preserve">  Derechos de servicios de obra</t>
  </si>
  <si>
    <t>41430-8</t>
  </si>
  <si>
    <t xml:space="preserve">  Derechos de servicios de sanidad</t>
  </si>
  <si>
    <t>41430-9</t>
  </si>
  <si>
    <t xml:space="preserve">  Derechos de servicio de limpieza, recolección, traslado, tratamiento y disposición final de residuos</t>
  </si>
  <si>
    <t>41430-10</t>
  </si>
  <si>
    <t xml:space="preserve">  Derechos de agua potable, drenaje, alcantarillado, tratamiento y disposición final de aguas residuales</t>
  </si>
  <si>
    <t>41430-11</t>
  </si>
  <si>
    <t xml:space="preserve">  Derechos del rastro</t>
  </si>
  <si>
    <t>41430-12</t>
  </si>
  <si>
    <t xml:space="preserve">  Derechos del registro civil</t>
  </si>
  <si>
    <t>41430-13</t>
  </si>
  <si>
    <t xml:space="preserve">  Derechos de las certificaciones</t>
  </si>
  <si>
    <t>41430-14</t>
  </si>
  <si>
    <t xml:space="preserve">  Derechos de los servicios de catastro</t>
  </si>
  <si>
    <t>41440</t>
  </si>
  <si>
    <t>Accesorios de derecho</t>
  </si>
  <si>
    <t>41440-1</t>
  </si>
  <si>
    <t>41440-2</t>
  </si>
  <si>
    <t>41440-3</t>
  </si>
  <si>
    <t>41440-4</t>
  </si>
  <si>
    <t>41440-5</t>
  </si>
  <si>
    <t>41450</t>
  </si>
  <si>
    <t>Derechos no comprendidos en la ley de ingresos vigente, causados en ejercicios fiscales anteriores pendientes de liquidación o pago</t>
  </si>
  <si>
    <t>41450-1</t>
  </si>
  <si>
    <t xml:space="preserve">  Derechos no comprendidos en la ley de ingresos vigente, causados en ejercicios fiscales anteriores pendientes de liquidación o pago</t>
  </si>
  <si>
    <t>41490</t>
  </si>
  <si>
    <t>Otros derechos</t>
  </si>
  <si>
    <t>41490-1</t>
  </si>
  <si>
    <t xml:space="preserve">  Otros derechos</t>
  </si>
  <si>
    <t>41500</t>
  </si>
  <si>
    <t>PRODUCTOS</t>
  </si>
  <si>
    <t>41510</t>
  </si>
  <si>
    <t xml:space="preserve">Productos </t>
  </si>
  <si>
    <t>41510-1</t>
  </si>
  <si>
    <t xml:space="preserve">  Uso, goce, aprovechamiento o explotación de bienes de dominio privado</t>
  </si>
  <si>
    <t>41510-2</t>
  </si>
  <si>
    <t xml:space="preserve">  Productos diversos</t>
  </si>
  <si>
    <t>41520</t>
  </si>
  <si>
    <t>Enajenación de bienes muebles no sujetos a ser inventariados (derogada)</t>
  </si>
  <si>
    <t>41530</t>
  </si>
  <si>
    <t>Accesorios de productos (derogada)</t>
  </si>
  <si>
    <t>41540</t>
  </si>
  <si>
    <t>Productos no comprendidos en la ley de ingresos vigente, causados en ejercicios fiscales anteriores pendientes de liquidación o pago</t>
  </si>
  <si>
    <t>41540-1</t>
  </si>
  <si>
    <t xml:space="preserve">  Productos no comprendidos en la ley de ingresos vigente, causadas en ejercicios fiscales anteriores pendientes de liquidación o pago</t>
  </si>
  <si>
    <t>41590</t>
  </si>
  <si>
    <t>Otros productos que generan ingresos corrientes (derogada)</t>
  </si>
  <si>
    <t>41600</t>
  </si>
  <si>
    <t>APROVECHAMIENTOS</t>
  </si>
  <si>
    <t>41610</t>
  </si>
  <si>
    <t>Incentivos derivados de la colaboración fiscal (derogada)</t>
  </si>
  <si>
    <t>41620</t>
  </si>
  <si>
    <t>Multas</t>
  </si>
  <si>
    <t>41620-1</t>
  </si>
  <si>
    <t>41630</t>
  </si>
  <si>
    <t>Indemnizaciones</t>
  </si>
  <si>
    <t>41630-1</t>
  </si>
  <si>
    <t xml:space="preserve">  Indemnizaciones</t>
  </si>
  <si>
    <t>41640</t>
  </si>
  <si>
    <t>Reintegros</t>
  </si>
  <si>
    <t>41640-1</t>
  </si>
  <si>
    <t xml:space="preserve">  Reintegros</t>
  </si>
  <si>
    <t>41650</t>
  </si>
  <si>
    <t>Aprovechamientos provenientes de obras públicas</t>
  </si>
  <si>
    <t xml:space="preserve">  Aprovechamientos provenientes de obras públicas</t>
  </si>
  <si>
    <t>41660</t>
  </si>
  <si>
    <t>Aprovechamientos no comprendidos en la ley de ing. vigente, causados en ejercicios fiscales anteriores pendientes de liquidación o pago</t>
  </si>
  <si>
    <t xml:space="preserve">  Aprovechamientos no comprendidos en la ley de ing. vigente, causados en ejercicios fiscales anteriores pendientes de liquidación o pago</t>
  </si>
  <si>
    <t>41670</t>
  </si>
  <si>
    <t>Aprovechamientos por aportaciones y cooperaciones (derogada)</t>
  </si>
  <si>
    <t>41680</t>
  </si>
  <si>
    <t>Accesorios de aprovechamiento</t>
  </si>
  <si>
    <t>41680-1</t>
  </si>
  <si>
    <t>41680-2</t>
  </si>
  <si>
    <t>41680-3</t>
  </si>
  <si>
    <t>41680-4</t>
  </si>
  <si>
    <t>41680-5</t>
  </si>
  <si>
    <t>41690</t>
  </si>
  <si>
    <t>Otros aprovechamientos</t>
  </si>
  <si>
    <t>41690-1</t>
  </si>
  <si>
    <t xml:space="preserve">  Otros aprovechamientos</t>
  </si>
  <si>
    <t>41700</t>
  </si>
  <si>
    <t>INGRESOS POR VENTAS DE BIENES Y PRESTACIÓN DE SERVICIOS</t>
  </si>
  <si>
    <t>41710</t>
  </si>
  <si>
    <t>Ingresos por venta de bienes y prestación de servicios de instituciones públicas de seguridad social</t>
  </si>
  <si>
    <t>41710-1</t>
  </si>
  <si>
    <t xml:space="preserve">  Ingresos por venta de bienes y prestación de servicios de instituciones públicas de seguridad social</t>
  </si>
  <si>
    <t>41720</t>
  </si>
  <si>
    <t>Ingresos por venta de bienes y prestación de servicios de empresas productivas del estado</t>
  </si>
  <si>
    <t>41730</t>
  </si>
  <si>
    <t>Ingresos por venta de bienes y prestación de servicios de entidades paraestatales y fideicomisos no empresariales y no financieros</t>
  </si>
  <si>
    <t>41730-1</t>
  </si>
  <si>
    <t xml:space="preserve">  Ingresos por venta de bienes y prestación de servicios de entidades paraestatales y fideicomisos no empresariales y no financieros</t>
  </si>
  <si>
    <t>41740</t>
  </si>
  <si>
    <t>Ingresos por venta de bienes y prestación de servicios de entidades paraestatales empresariales no financieras con participación estatal mayoritaria</t>
  </si>
  <si>
    <t>41750</t>
  </si>
  <si>
    <t>Ing. por vta. de bienes y prestación de servicios de entidades paraestatales empresariales financieras monetarias con participación estatal mayoritaria</t>
  </si>
  <si>
    <t>41760</t>
  </si>
  <si>
    <t>Ing. por vta. de bienes y prestación de servicios de entidades paraestatales empresariales financ. no monetarias con participación estatal mayoritaria</t>
  </si>
  <si>
    <t>41770</t>
  </si>
  <si>
    <t>Ingresos por venta de bienes y prestación de servicios de fideicomisos financieros públicos con participación estatal mayoritaria</t>
  </si>
  <si>
    <t>41770-1</t>
  </si>
  <si>
    <t xml:space="preserve">  Ingresos por venta de bienes y prestación de servicios de fideicomisos financieros públicos con participación estatal mayoritaria</t>
  </si>
  <si>
    <t>41780</t>
  </si>
  <si>
    <t>Ingresos por venta de bienes y prestación de servicios de los poderes legislativo y judicial, y de los órganos autónomos</t>
  </si>
  <si>
    <t>41900</t>
  </si>
  <si>
    <t>ING. NO COM. EN LAS FRAC. DE LA LEY DE ING. CAUSADOS EN EJERc. FISC. ANTERIORES PENDIENTES DE LIQ. O PAGO (DEROGADO)</t>
  </si>
  <si>
    <t>41910</t>
  </si>
  <si>
    <t>Impuestos no comprendidos  en las frac. de la ley de ingresos causados en ejercicios fiscales anteriores pendientes de liquidación o pago (derogada)</t>
  </si>
  <si>
    <t>41920</t>
  </si>
  <si>
    <t>Contrib. de mejo., derech., produc. y aprovecha. no comprend. en las fracc. de la ley de ing. causad. en ejerc. fisc. ante. pend. de liq. o pago (derogada)</t>
  </si>
  <si>
    <t>42000</t>
  </si>
  <si>
    <t xml:space="preserve"> PART, APORT, CONV, INCEN. DERIV. DE LA COLAB. FISC, FONDOS DISTINTOS DE APORT, TRANSF, ASIG, SUB Y SUBVE, Y PENS. Y JUB.</t>
  </si>
  <si>
    <t>42100</t>
  </si>
  <si>
    <t>PARTIC. APORT. CONVENIOS, INCENTIVOS DERIVADOS DE LA COLABORACIÓN FISCAL Y FONDOS DISTINTOS DE APORTACIONES.</t>
  </si>
  <si>
    <t>42110</t>
  </si>
  <si>
    <t>Participaciones</t>
  </si>
  <si>
    <t>42110-1</t>
  </si>
  <si>
    <t xml:space="preserve">  Fondo general de participaciones (federal)</t>
  </si>
  <si>
    <t>42110-2</t>
  </si>
  <si>
    <t xml:space="preserve">  Fondo de fomento municipal (federal)</t>
  </si>
  <si>
    <t>42110-3</t>
  </si>
  <si>
    <t xml:space="preserve">  Fondo de fiscalización y recaudación (federal)</t>
  </si>
  <si>
    <t>42110-4</t>
  </si>
  <si>
    <t xml:space="preserve">  Fondo de compensación (federal)</t>
  </si>
  <si>
    <t>42110-5</t>
  </si>
  <si>
    <t xml:space="preserve">  Fondo de extracción de hidrocarburos (federal)</t>
  </si>
  <si>
    <t>42110-6</t>
  </si>
  <si>
    <t xml:space="preserve">  Impuesto especial sobre producción y servicios (federal)</t>
  </si>
  <si>
    <t>42110-7</t>
  </si>
  <si>
    <t xml:space="preserve">  0.136% de la recaudación federal participable (federal)</t>
  </si>
  <si>
    <t>42110-8</t>
  </si>
  <si>
    <t xml:space="preserve">  3.17% sobre extracción de petróleo (federal)</t>
  </si>
  <si>
    <t>42110-9</t>
  </si>
  <si>
    <t xml:space="preserve">  Gasolinas y diésel (federal)</t>
  </si>
  <si>
    <t>42110-10</t>
  </si>
  <si>
    <t xml:space="preserve">  Fondo del impuesto sobre la renta (federal)</t>
  </si>
  <si>
    <t>42110-11</t>
  </si>
  <si>
    <t xml:space="preserve">  Fondo de estabilización de los ingresos de las entidades federativas (federal)</t>
  </si>
  <si>
    <t>42110-12</t>
  </si>
  <si>
    <t xml:space="preserve">  Participaciones del estado</t>
  </si>
  <si>
    <t>42120</t>
  </si>
  <si>
    <t xml:space="preserve"> Aportaciones</t>
  </si>
  <si>
    <t>42120-1</t>
  </si>
  <si>
    <t xml:space="preserve">  Fondo de aportaciones para la infraestructura social municipal</t>
  </si>
  <si>
    <t>42120-2</t>
  </si>
  <si>
    <t xml:space="preserve">  Fondo de aportaciones para el fortalecimiento municipal</t>
  </si>
  <si>
    <t>42130</t>
  </si>
  <si>
    <t>Convenios</t>
  </si>
  <si>
    <t>42130-1</t>
  </si>
  <si>
    <t xml:space="preserve">  Convenios de protección social en salud</t>
  </si>
  <si>
    <t>42130-2</t>
  </si>
  <si>
    <t xml:space="preserve">  Convenios de descentralizados</t>
  </si>
  <si>
    <t>42130-3</t>
  </si>
  <si>
    <t xml:space="preserve">  Convenio de reasignación</t>
  </si>
  <si>
    <t>42130-456</t>
  </si>
  <si>
    <t xml:space="preserve">  Otros convenios y subsidios</t>
  </si>
  <si>
    <t>42140</t>
  </si>
  <si>
    <t>Incentivos derivados de la colaboración fiscal</t>
  </si>
  <si>
    <t>42140-1</t>
  </si>
  <si>
    <t xml:space="preserve">  Tenencia o uso de vehículos</t>
  </si>
  <si>
    <t>42140-2</t>
  </si>
  <si>
    <t xml:space="preserve">  Fondo de compensación ISAN</t>
  </si>
  <si>
    <t>42140-3</t>
  </si>
  <si>
    <t xml:space="preserve">  Impuesto sobre automóviles nuevos</t>
  </si>
  <si>
    <t>42140-4</t>
  </si>
  <si>
    <t xml:space="preserve">  Fondo de compensación de repecos-intermedios</t>
  </si>
  <si>
    <t>42140-5</t>
  </si>
  <si>
    <t xml:space="preserve">  Otros incentivos económicos</t>
  </si>
  <si>
    <t>42150</t>
  </si>
  <si>
    <t>Fondos distintos de aportaciones</t>
  </si>
  <si>
    <t>42150-1</t>
  </si>
  <si>
    <t xml:space="preserve">  Fondo para entidades federativas y municipios productores de hidrocarburos</t>
  </si>
  <si>
    <t>42150-2</t>
  </si>
  <si>
    <t xml:space="preserve">  Fondo minero</t>
  </si>
  <si>
    <t>42200</t>
  </si>
  <si>
    <t>TRANSFERENCIAS, ASIGNACIONES, SUBSIDIOS Y  SUBVENCIONES, PENSIONES Y JUBILACIONES</t>
  </si>
  <si>
    <t>42210</t>
  </si>
  <si>
    <t>Transferencias y asignaciones</t>
  </si>
  <si>
    <t>42210-12</t>
  </si>
  <si>
    <t xml:space="preserve">  Transferencias y asignaciones</t>
  </si>
  <si>
    <t>42220</t>
  </si>
  <si>
    <t>Transferencias del sector público (derogada)</t>
  </si>
  <si>
    <t>42230</t>
  </si>
  <si>
    <t>Subsidios y subvenciones</t>
  </si>
  <si>
    <t>42230-12</t>
  </si>
  <si>
    <t xml:space="preserve">  Subsidios y subvenciones</t>
  </si>
  <si>
    <t>42240</t>
  </si>
  <si>
    <t>Ayudas sociales (derogada)</t>
  </si>
  <si>
    <t>42250</t>
  </si>
  <si>
    <t>Pensiones y jubilaciones</t>
  </si>
  <si>
    <t>42250-1</t>
  </si>
  <si>
    <t xml:space="preserve">  Pensiones y jubilaciones</t>
  </si>
  <si>
    <t>42260</t>
  </si>
  <si>
    <t>Transferencias del exterior (derogada)</t>
  </si>
  <si>
    <t>42270</t>
  </si>
  <si>
    <t>Transferencias del fondo mexicano del petróleo para la estabilización y el desarrollo</t>
  </si>
  <si>
    <t>42270-1</t>
  </si>
  <si>
    <t xml:space="preserve">  Transferencias del fondo mexicano del petróleo para la estabilización y el desarrollo</t>
  </si>
  <si>
    <t>43000</t>
  </si>
  <si>
    <t xml:space="preserve"> OTROS INGRESOS Y BENEFICIOS</t>
  </si>
  <si>
    <t>43100</t>
  </si>
  <si>
    <t>INGRESOS FINANCIEROS</t>
  </si>
  <si>
    <t>43110</t>
  </si>
  <si>
    <t>Intereses ganados de títulos, valores y demás instrumentos financieros</t>
  </si>
  <si>
    <t>43190</t>
  </si>
  <si>
    <t>Otros ingresos financieros</t>
  </si>
  <si>
    <t>43200</t>
  </si>
  <si>
    <t>INCREMENTO POR VARIACIÓN DE INVENTARIOS</t>
  </si>
  <si>
    <t>43210</t>
  </si>
  <si>
    <t>Incremento por varación de inventarios de mercancías para venta</t>
  </si>
  <si>
    <t>43220</t>
  </si>
  <si>
    <t>Incremento por variación de inventarios de mercancías terminadas</t>
  </si>
  <si>
    <t>43230</t>
  </si>
  <si>
    <t>Incremento por variación de inventarios de mercancías en proceso de elaboración</t>
  </si>
  <si>
    <t>43240</t>
  </si>
  <si>
    <t>Incremento por variación de inventarios de materias primas, materiales y suministros para producción</t>
  </si>
  <si>
    <t>43250</t>
  </si>
  <si>
    <t>Incremento por variación de almacén de mercancías primas, materiales y suministros de consumo</t>
  </si>
  <si>
    <t>43300</t>
  </si>
  <si>
    <t>DISMINUCIÓN DEL EXCESO DE ESTIMACIONES POR PÉRDIDA O DETERIORO U OBSOLESCENCIA</t>
  </si>
  <si>
    <t>43310</t>
  </si>
  <si>
    <t>Disminución del Exceso de Estimaciones por Pérdida o Deterioro u Obsolescencia</t>
  </si>
  <si>
    <t>43400</t>
  </si>
  <si>
    <t>DISMINUCIÓN DEL EXCESO DE PROVISIONES</t>
  </si>
  <si>
    <t>43410</t>
  </si>
  <si>
    <t>Disminución del exceso de provisiones</t>
  </si>
  <si>
    <t>43900</t>
  </si>
  <si>
    <t>OTROS INGRESOS Y BENEFICIOS VARIOS</t>
  </si>
  <si>
    <t>43910</t>
  </si>
  <si>
    <t>Otros ingresos de ejercicios anteriores (derogada)</t>
  </si>
  <si>
    <t>43920</t>
  </si>
  <si>
    <t>Bonificaciónes y descuentos obtenidos</t>
  </si>
  <si>
    <t>43930</t>
  </si>
  <si>
    <t>Diferencias por tipo de cambio a favor</t>
  </si>
  <si>
    <t>43940</t>
  </si>
  <si>
    <t>Diferencias de cotizaciones a favor en valores negociables</t>
  </si>
  <si>
    <t>43950</t>
  </si>
  <si>
    <t>Resultado por posición monetaria</t>
  </si>
  <si>
    <t>43960</t>
  </si>
  <si>
    <t>Utilidades por participación patrimonial</t>
  </si>
  <si>
    <t>43970</t>
  </si>
  <si>
    <t>Diferencias por reestructuración de deuda pública a favor</t>
  </si>
  <si>
    <t>43990</t>
  </si>
  <si>
    <t>Otros ingresos y beneficios varios</t>
  </si>
  <si>
    <t>TOTAL DE INGRESOS</t>
  </si>
  <si>
    <t>50000</t>
  </si>
  <si>
    <t>GASTOS Y OTRAS PÉRDIDAS</t>
  </si>
  <si>
    <t>51000</t>
  </si>
  <si>
    <t xml:space="preserve"> GASTOS DE FUNCIONAMIENTO</t>
  </si>
  <si>
    <t>51100</t>
  </si>
  <si>
    <t>SERVICIOS PERSONALES</t>
  </si>
  <si>
    <t>51110</t>
  </si>
  <si>
    <t>Remuneraciones al personal de carácter permanente</t>
  </si>
  <si>
    <t>51110-1</t>
  </si>
  <si>
    <t xml:space="preserve">  Dietas</t>
  </si>
  <si>
    <t>51110-2</t>
  </si>
  <si>
    <t xml:space="preserve">  Haberes</t>
  </si>
  <si>
    <t>51110-3</t>
  </si>
  <si>
    <t xml:space="preserve">  Sueldos base al personal permanente</t>
  </si>
  <si>
    <t>51110-4</t>
  </si>
  <si>
    <t xml:space="preserve">  Remuneraciones por adscripción laboral en el extranjero</t>
  </si>
  <si>
    <t>51120</t>
  </si>
  <si>
    <t>Remuneraciones al personal de carácter transitorio</t>
  </si>
  <si>
    <t>51120-1</t>
  </si>
  <si>
    <t xml:space="preserve">  Honorarios asimilables a salarios</t>
  </si>
  <si>
    <t>51120-2</t>
  </si>
  <si>
    <t xml:space="preserve">  Sueldos base al personal eventual</t>
  </si>
  <si>
    <t>51120-3</t>
  </si>
  <si>
    <t xml:space="preserve">  Retribuciones por servicios de carácter social</t>
  </si>
  <si>
    <t>51120-4</t>
  </si>
  <si>
    <t xml:space="preserve">  Retribución a los representantes de los trabajadores y de los patrones en la Junta de Conciliación y Arbitraje</t>
  </si>
  <si>
    <t>51130</t>
  </si>
  <si>
    <t>Remuneraciones adicionales y especiales</t>
  </si>
  <si>
    <t>51130-1</t>
  </si>
  <si>
    <t xml:space="preserve">  Primas por años de servicios efectivos prestados</t>
  </si>
  <si>
    <t>51130-2</t>
  </si>
  <si>
    <t xml:space="preserve">  Primas de vacaciones, dominical y gratificación de fin de año</t>
  </si>
  <si>
    <t>51130-3</t>
  </si>
  <si>
    <t xml:space="preserve">  Horas extraordinarias</t>
  </si>
  <si>
    <t>51130-4</t>
  </si>
  <si>
    <t xml:space="preserve">  Compensaciones</t>
  </si>
  <si>
    <t>51130-5</t>
  </si>
  <si>
    <t xml:space="preserve">  Sobrehaberes</t>
  </si>
  <si>
    <t>51130-6</t>
  </si>
  <si>
    <t xml:space="preserve">  Asignaciones de técnico, de mando, por comisión, de vuelo y de técnico especial</t>
  </si>
  <si>
    <t>51130-7</t>
  </si>
  <si>
    <t xml:space="preserve">  Honorarios especiales</t>
  </si>
  <si>
    <t>51130-8</t>
  </si>
  <si>
    <t xml:space="preserve">  Participaciones por vigilancia en el cumplimiento de la leyes y custodia de valores</t>
  </si>
  <si>
    <t>51140</t>
  </si>
  <si>
    <t>Seguridad social</t>
  </si>
  <si>
    <t>51140-1</t>
  </si>
  <si>
    <t xml:space="preserve">  Aportaciones de seguridad social</t>
  </si>
  <si>
    <t>51140-2</t>
  </si>
  <si>
    <t xml:space="preserve">  Aportaciones a fondos de vivienda</t>
  </si>
  <si>
    <t>51140-3</t>
  </si>
  <si>
    <t xml:space="preserve">  Aportaciones al sistema para el retiro</t>
  </si>
  <si>
    <t>51140-4</t>
  </si>
  <si>
    <t xml:space="preserve">  Aportaciones para seguros</t>
  </si>
  <si>
    <t>51150</t>
  </si>
  <si>
    <t>Otras prestaciones sociales y económicas</t>
  </si>
  <si>
    <t>51150-1</t>
  </si>
  <si>
    <t xml:space="preserve">  Cuotas para el fondo de ahorro y fondo de trabajo</t>
  </si>
  <si>
    <t>51150-2</t>
  </si>
  <si>
    <t>51150-3</t>
  </si>
  <si>
    <t xml:space="preserve">  Prestaciones y haberes de retiro</t>
  </si>
  <si>
    <t>51150-4</t>
  </si>
  <si>
    <t xml:space="preserve">  Prestaciones contractuales</t>
  </si>
  <si>
    <t>51150-5</t>
  </si>
  <si>
    <t xml:space="preserve">  Apoyos a la capacitación de los servidores públicos</t>
  </si>
  <si>
    <t>51150-6</t>
  </si>
  <si>
    <t xml:space="preserve">  Otras prestaciones sociales y económicas</t>
  </si>
  <si>
    <t>51160</t>
  </si>
  <si>
    <t>Pago de estímulos a servidores públicos</t>
  </si>
  <si>
    <t>51160-1</t>
  </si>
  <si>
    <t xml:space="preserve">  Estímulos</t>
  </si>
  <si>
    <t>51160-2</t>
  </si>
  <si>
    <t xml:space="preserve">  Recompensas</t>
  </si>
  <si>
    <t>51200</t>
  </si>
  <si>
    <t>MATERIALES Y SUMINISTROS</t>
  </si>
  <si>
    <t>51210</t>
  </si>
  <si>
    <t>Materiales de administración, emisión de documentos y artículos oficiales</t>
  </si>
  <si>
    <t>51210-1</t>
  </si>
  <si>
    <t xml:space="preserve">  Materiales, útiles y equipos menores de oficina</t>
  </si>
  <si>
    <t>51210-2</t>
  </si>
  <si>
    <t xml:space="preserve">  Materiales y útiles de impresión y reproducción</t>
  </si>
  <si>
    <t>51210-3</t>
  </si>
  <si>
    <t xml:space="preserve">  Material estadístico y geográfico</t>
  </si>
  <si>
    <t>51210-4</t>
  </si>
  <si>
    <t xml:space="preserve">  Materiales, útiles y equipos menores de tecnologías de la información y comunicaciones</t>
  </si>
  <si>
    <t>51210-5</t>
  </si>
  <si>
    <t xml:space="preserve">  Material impreso e información digital</t>
  </si>
  <si>
    <t>51210-6</t>
  </si>
  <si>
    <t xml:space="preserve">  Material de limpieza</t>
  </si>
  <si>
    <t>51210-7</t>
  </si>
  <si>
    <t xml:space="preserve">  Materiales y útiles de enseñanza</t>
  </si>
  <si>
    <t>51210-8</t>
  </si>
  <si>
    <t xml:space="preserve">  Materiales para el registro e identificación de bienes y personas</t>
  </si>
  <si>
    <t>51220</t>
  </si>
  <si>
    <t>Alimentos y utensilios</t>
  </si>
  <si>
    <t>51220-1</t>
  </si>
  <si>
    <t xml:space="preserve">  Productos alimenticios para personas</t>
  </si>
  <si>
    <t>51220-2</t>
  </si>
  <si>
    <t xml:space="preserve">  Productos alimenticios para animales</t>
  </si>
  <si>
    <t>51220-3</t>
  </si>
  <si>
    <t xml:space="preserve">  Utensilios para el servicio de alimentación</t>
  </si>
  <si>
    <t>51230</t>
  </si>
  <si>
    <t>Materias primas y materiales de producción y comercialización</t>
  </si>
  <si>
    <t>51230-1</t>
  </si>
  <si>
    <t xml:space="preserve">  Productos alimenticios, agropecuarios y forestales adquiridos como materia prima</t>
  </si>
  <si>
    <t>51230-2</t>
  </si>
  <si>
    <t xml:space="preserve">  Insumos textiles adquiridos como materia prima</t>
  </si>
  <si>
    <t>51230-3</t>
  </si>
  <si>
    <t xml:space="preserve">  Productos de papel, cartón e impresos adquiridos como materia prima</t>
  </si>
  <si>
    <t>51230-4</t>
  </si>
  <si>
    <t xml:space="preserve">  Combustibles, lubricantes, aditivos, carbón y sus derivados adquiridos como materia prima</t>
  </si>
  <si>
    <t>51230-5</t>
  </si>
  <si>
    <t xml:space="preserve">  Productos químicos, farmacéuticos y de laboratorio adquiridos como materia prima</t>
  </si>
  <si>
    <t>51230-6</t>
  </si>
  <si>
    <t xml:space="preserve">  Productos metálicos y a base de minerales no metálicos adquiridos como materia prima</t>
  </si>
  <si>
    <t>51230-7</t>
  </si>
  <si>
    <t xml:space="preserve">  Productos de cuero, piel, plástico y hule adquiridos como materia prima</t>
  </si>
  <si>
    <t>51230-8</t>
  </si>
  <si>
    <t xml:space="preserve">  Mercancías adquiridas para su comercialización</t>
  </si>
  <si>
    <t>51230-9</t>
  </si>
  <si>
    <t xml:space="preserve">  Otros productos adquiridos como materia prima</t>
  </si>
  <si>
    <t>51240</t>
  </si>
  <si>
    <t>Materiales y artículos de construcción y de reparación</t>
  </si>
  <si>
    <t>51240-1</t>
  </si>
  <si>
    <t xml:space="preserve">  Productos minerales no metálicos</t>
  </si>
  <si>
    <t>51240-2</t>
  </si>
  <si>
    <t xml:space="preserve">  Cemento y productos de concreto</t>
  </si>
  <si>
    <t>51240-3</t>
  </si>
  <si>
    <t xml:space="preserve">  Cal, yeso y productos de yeso</t>
  </si>
  <si>
    <t>51240-4</t>
  </si>
  <si>
    <t xml:space="preserve">  Madera y productos de madera</t>
  </si>
  <si>
    <t>51240-5</t>
  </si>
  <si>
    <t xml:space="preserve">  Vidrio y productos de vidrio</t>
  </si>
  <si>
    <t>51240-6</t>
  </si>
  <si>
    <t xml:space="preserve">  Material eléctrico y electrónico</t>
  </si>
  <si>
    <t>51240-7</t>
  </si>
  <si>
    <t xml:space="preserve">  Artículos metálicos para la construcción</t>
  </si>
  <si>
    <t>51240-8</t>
  </si>
  <si>
    <t xml:space="preserve">  Materiales complementarios</t>
  </si>
  <si>
    <t>51240-9</t>
  </si>
  <si>
    <t xml:space="preserve">  Otros materiales y artículos de construcción y reparación</t>
  </si>
  <si>
    <t>51250</t>
  </si>
  <si>
    <t>Productos químicos, farmacéuticos y de laboratorio</t>
  </si>
  <si>
    <t>51250-1</t>
  </si>
  <si>
    <t xml:space="preserve">  Productos químicos básicos</t>
  </si>
  <si>
    <t>51250-2</t>
  </si>
  <si>
    <t xml:space="preserve">  Fertilizantes, pesticidas y otros agroquímicos</t>
  </si>
  <si>
    <t>51250-3</t>
  </si>
  <si>
    <t xml:space="preserve">  Medicinas y productos farmacéuticos</t>
  </si>
  <si>
    <t>51250-4</t>
  </si>
  <si>
    <t xml:space="preserve">  Materiales, accesorios y suministros médicos</t>
  </si>
  <si>
    <t>51250-5</t>
  </si>
  <si>
    <t xml:space="preserve">  Materiales, accesorios y suministros de laboratorio</t>
  </si>
  <si>
    <t>51250-6</t>
  </si>
  <si>
    <t xml:space="preserve">  Fibras sintéticas, hules plásticos y derivados</t>
  </si>
  <si>
    <t>51250-7</t>
  </si>
  <si>
    <t xml:space="preserve">  Otros productos químicos</t>
  </si>
  <si>
    <t>51260</t>
  </si>
  <si>
    <t>Combustibles, lubricantes y aditivos</t>
  </si>
  <si>
    <t>51260-1</t>
  </si>
  <si>
    <t xml:space="preserve">  Combustibles, lubricantes y aditivos</t>
  </si>
  <si>
    <t>51260-2</t>
  </si>
  <si>
    <t xml:space="preserve">  Carbón y sus derivados</t>
  </si>
  <si>
    <t>51270</t>
  </si>
  <si>
    <t>Vestuario, blancos, prendas de protección y artículos deportivos</t>
  </si>
  <si>
    <t>51270-1</t>
  </si>
  <si>
    <t xml:space="preserve">  Vestuario y uniformes</t>
  </si>
  <si>
    <t>51270-2</t>
  </si>
  <si>
    <t xml:space="preserve">  Prendas de seguridad y protección personal</t>
  </si>
  <si>
    <t>51270-3</t>
  </si>
  <si>
    <t xml:space="preserve">  Artículos deportivos</t>
  </si>
  <si>
    <t>51270-4</t>
  </si>
  <si>
    <t xml:space="preserve">  Productos textiles</t>
  </si>
  <si>
    <t>51270-5</t>
  </si>
  <si>
    <t xml:space="preserve">  Blancos y otros productos textiles, excepto prendas de vestir</t>
  </si>
  <si>
    <t>51280</t>
  </si>
  <si>
    <t>Materiales y suministros para seguridad</t>
  </si>
  <si>
    <t>51280-1</t>
  </si>
  <si>
    <t xml:space="preserve">  Sustancias y materiales explosivos</t>
  </si>
  <si>
    <t>51280-2</t>
  </si>
  <si>
    <t xml:space="preserve">  Materiales de seguridad pública</t>
  </si>
  <si>
    <t>51280-3</t>
  </si>
  <si>
    <t xml:space="preserve">  Prendas de protección para seguridad pública y nacional</t>
  </si>
  <si>
    <t>51290</t>
  </si>
  <si>
    <t>Herramientas, refacciones y accesorios menores</t>
  </si>
  <si>
    <t>51290-1</t>
  </si>
  <si>
    <t xml:space="preserve">  Herramientas menores</t>
  </si>
  <si>
    <t>51290-2</t>
  </si>
  <si>
    <t xml:space="preserve">  Refacciones y accesorios menores de edificios</t>
  </si>
  <si>
    <t>51290-3</t>
  </si>
  <si>
    <t xml:space="preserve">  Refacciones y accesorios menores de mobiliario  y equipo de administración, educacional y recreativo</t>
  </si>
  <si>
    <t>51290-4</t>
  </si>
  <si>
    <t xml:space="preserve">  Refacciones y accesorios menores de equipo de cómputo y tecnologías de la información</t>
  </si>
  <si>
    <t>51290-5</t>
  </si>
  <si>
    <t xml:space="preserve">  Refacciones y accesorios menores de equipo e instrumental médico y de laboratorio</t>
  </si>
  <si>
    <t>51290-6</t>
  </si>
  <si>
    <t xml:space="preserve">  Refacciones y accesorios menores de equipo de transporte</t>
  </si>
  <si>
    <t>51290-7</t>
  </si>
  <si>
    <t xml:space="preserve">  Refacciones y accesorios menores de equipo de defensa y seguridad</t>
  </si>
  <si>
    <t>51290-8</t>
  </si>
  <si>
    <t xml:space="preserve">  Refacciones y accesorios menores de maquinaria y otros equipos</t>
  </si>
  <si>
    <t>51290-9</t>
  </si>
  <si>
    <t xml:space="preserve">  Refacciones y accesorios menores otros bienes muebles</t>
  </si>
  <si>
    <t>51300</t>
  </si>
  <si>
    <t>SERVICIOS GENERALES</t>
  </si>
  <si>
    <t>51310</t>
  </si>
  <si>
    <t>Servicios básicos</t>
  </si>
  <si>
    <t>51310-1</t>
  </si>
  <si>
    <t xml:space="preserve">  Energía eléctrica</t>
  </si>
  <si>
    <t>51310-2</t>
  </si>
  <si>
    <t xml:space="preserve">  Gas </t>
  </si>
  <si>
    <t>51310-3</t>
  </si>
  <si>
    <t xml:space="preserve">  Agua</t>
  </si>
  <si>
    <t>51310-4</t>
  </si>
  <si>
    <t xml:space="preserve">  Telefonía tradicional</t>
  </si>
  <si>
    <t>51310-5</t>
  </si>
  <si>
    <t xml:space="preserve">  Telefonía celular</t>
  </si>
  <si>
    <t>51310-6</t>
  </si>
  <si>
    <t xml:space="preserve">  Servicios de telecomunicaciones y satélites</t>
  </si>
  <si>
    <t>51310-7</t>
  </si>
  <si>
    <t xml:space="preserve">  Servicios de acceso de Internet, redes y procesamiento de información</t>
  </si>
  <si>
    <t>51310-8</t>
  </si>
  <si>
    <t xml:space="preserve">  Servicios postales y telegráficos</t>
  </si>
  <si>
    <t>51310-9</t>
  </si>
  <si>
    <t xml:space="preserve">  Servicios integrales y otros servicios</t>
  </si>
  <si>
    <t>51320</t>
  </si>
  <si>
    <t>Servicios de arrendamiento</t>
  </si>
  <si>
    <t>51320-1</t>
  </si>
  <si>
    <t xml:space="preserve">  Arrendamiento de terrenos</t>
  </si>
  <si>
    <t>51320-2</t>
  </si>
  <si>
    <t xml:space="preserve">  Arrendamiento de edificios</t>
  </si>
  <si>
    <t>51320-3</t>
  </si>
  <si>
    <t xml:space="preserve">  Arrendamiento de mobiliario y equipo de administración, educacional y recreativo</t>
  </si>
  <si>
    <t>51320-4</t>
  </si>
  <si>
    <t xml:space="preserve">  Arrendamiento de equipo e instrumental médico y de laboratorio</t>
  </si>
  <si>
    <t>51320-5</t>
  </si>
  <si>
    <t xml:space="preserve">  Arrendamiento de equipo de transporte</t>
  </si>
  <si>
    <t>51320-6</t>
  </si>
  <si>
    <t xml:space="preserve">  Arrendamiento de maquinaria, otros equipos y herramientas</t>
  </si>
  <si>
    <t>51320-7</t>
  </si>
  <si>
    <t xml:space="preserve">  Arrendamiento de activos intangibles</t>
  </si>
  <si>
    <t>51320-8</t>
  </si>
  <si>
    <t xml:space="preserve">  Arrendamiento financiero</t>
  </si>
  <si>
    <t>51320-9</t>
  </si>
  <si>
    <t xml:space="preserve">  Otros arrendamientos</t>
  </si>
  <si>
    <t>51330</t>
  </si>
  <si>
    <t>Servicios profesionales, científicos, técnicos y otros servicios</t>
  </si>
  <si>
    <t>51330-1</t>
  </si>
  <si>
    <t xml:space="preserve">  Servicios legales, de contabilidad, auditoría y relacionados</t>
  </si>
  <si>
    <t>51330-2</t>
  </si>
  <si>
    <t xml:space="preserve">  Servicios de diseño, arquitectura, ingeniería y actividades relacionadas</t>
  </si>
  <si>
    <t>51330-3</t>
  </si>
  <si>
    <t xml:space="preserve">  Servicios de consultoría administrativa, procesos, técnica y en tecnologías de la información</t>
  </si>
  <si>
    <t>51330-4</t>
  </si>
  <si>
    <t xml:space="preserve">  Servicios de capacitación</t>
  </si>
  <si>
    <t>51330-5</t>
  </si>
  <si>
    <t xml:space="preserve">  Servicios de investigación científica y desarrollo</t>
  </si>
  <si>
    <t>51330-6</t>
  </si>
  <si>
    <t xml:space="preserve">  Servicios de apoyo administrativo, traducción, fotocopiado e impresión</t>
  </si>
  <si>
    <t>51330-7</t>
  </si>
  <si>
    <t xml:space="preserve">  Servicios de protección y seguridad</t>
  </si>
  <si>
    <t>51330-8</t>
  </si>
  <si>
    <t xml:space="preserve">  Servicios de vigilancia</t>
  </si>
  <si>
    <t>51330-9</t>
  </si>
  <si>
    <t xml:space="preserve">  Servicios profesionales, científicos y técnicos integrales</t>
  </si>
  <si>
    <t>51340</t>
  </si>
  <si>
    <t>Servicios financieros, bancarios y comerciales</t>
  </si>
  <si>
    <t>51340-1</t>
  </si>
  <si>
    <t xml:space="preserve">  Servicios financieros y bancarios</t>
  </si>
  <si>
    <t>51340-2</t>
  </si>
  <si>
    <t xml:space="preserve">  Servicios de cobranza, investigación crediticia y similar</t>
  </si>
  <si>
    <t>51340-3</t>
  </si>
  <si>
    <t xml:space="preserve">  Servicios de recaudación, traslado y custodia de valores</t>
  </si>
  <si>
    <t>51340-4</t>
  </si>
  <si>
    <t xml:space="preserve">  Seguros de responsabilidad patrimonial y fianzas</t>
  </si>
  <si>
    <t>51340-5</t>
  </si>
  <si>
    <t xml:space="preserve">  Seguro de bienes patrimoniales</t>
  </si>
  <si>
    <t>51340-6</t>
  </si>
  <si>
    <t xml:space="preserve">  Almacenaje, envase y embalaje</t>
  </si>
  <si>
    <t>51340-7</t>
  </si>
  <si>
    <t xml:space="preserve">  Fletes y maniobras</t>
  </si>
  <si>
    <t>51340-8</t>
  </si>
  <si>
    <t xml:space="preserve">  Comisiones por ventas</t>
  </si>
  <si>
    <t>51340-9</t>
  </si>
  <si>
    <t xml:space="preserve">  Servicios financieros, bancarios y comerciales integrales</t>
  </si>
  <si>
    <t>51350</t>
  </si>
  <si>
    <t>Servicios de instalación, reparación, mantenimiento y conservación</t>
  </si>
  <si>
    <t>51350-1</t>
  </si>
  <si>
    <t xml:space="preserve">  Conservación y mantenimiento menor de inmuebles</t>
  </si>
  <si>
    <t>51350-2</t>
  </si>
  <si>
    <t xml:space="preserve">  Instalación, reparación y mantenimiento de mobiliario y equipo de administración, educacional y recreativo</t>
  </si>
  <si>
    <t>51350-3</t>
  </si>
  <si>
    <t xml:space="preserve">  Instalación, reparación y mantenimiento de equipo de cómputo y tecnología de la información</t>
  </si>
  <si>
    <t>51350-4</t>
  </si>
  <si>
    <t xml:space="preserve">  Instalación, reparación y mantenimiento de equipo e instrumental médico y de laboratorio</t>
  </si>
  <si>
    <t>51350-5</t>
  </si>
  <si>
    <t xml:space="preserve">  Reparación y mantenimiento de equipo de transporte</t>
  </si>
  <si>
    <t>51350-6</t>
  </si>
  <si>
    <t xml:space="preserve">  Reparación y mantenimiento de equipo de defensa y seguridad</t>
  </si>
  <si>
    <t>51350-7</t>
  </si>
  <si>
    <t xml:space="preserve">  Instalación, reparación y mantenimiento de maquinaria, otros equipos y herramienta</t>
  </si>
  <si>
    <t>51350-8</t>
  </si>
  <si>
    <t xml:space="preserve">  Servicios de limpieza y manejo de desechos</t>
  </si>
  <si>
    <t>51350-9</t>
  </si>
  <si>
    <t xml:space="preserve">  Servicios de jardinería y fumigación</t>
  </si>
  <si>
    <t>51360</t>
  </si>
  <si>
    <t>Servicios de comunicación social y publicidad</t>
  </si>
  <si>
    <t>51360-1</t>
  </si>
  <si>
    <t xml:space="preserve">  Difusión por radio, televisión y otros medios de mensajes sobre programas y actividades gubernamentales</t>
  </si>
  <si>
    <t>51360-2</t>
  </si>
  <si>
    <t xml:space="preserve">  Difusión por radio, televisión y otros medios de mensajes comerciales para promover la venta de bienes o servicios</t>
  </si>
  <si>
    <t>51360-3</t>
  </si>
  <si>
    <t xml:space="preserve">  Servicios de creatividad, preproducción y producción de publicidad, excepto Internet</t>
  </si>
  <si>
    <t>51360-4</t>
  </si>
  <si>
    <t xml:space="preserve">  Servicios de revelado de  fotografías</t>
  </si>
  <si>
    <t>51360-5</t>
  </si>
  <si>
    <t xml:space="preserve">  Servicios de la industria fílmica, del sonido y del video</t>
  </si>
  <si>
    <t>51360-6</t>
  </si>
  <si>
    <t xml:space="preserve">  Servicio de creación y difusión de contenido exclusivamente a través de Internet</t>
  </si>
  <si>
    <t>51360-7</t>
  </si>
  <si>
    <t xml:space="preserve">  Otros servicios de información</t>
  </si>
  <si>
    <t>51370</t>
  </si>
  <si>
    <t>Servicios de traslado y viáticos</t>
  </si>
  <si>
    <t>51370-1</t>
  </si>
  <si>
    <t xml:space="preserve">  Pasajes aéreos</t>
  </si>
  <si>
    <t>51370-2</t>
  </si>
  <si>
    <t xml:space="preserve">  Pasajes terrestres</t>
  </si>
  <si>
    <t>51370-3</t>
  </si>
  <si>
    <t xml:space="preserve">  Pasajes marítimos, lacustres y fluviales</t>
  </si>
  <si>
    <t>51370-4</t>
  </si>
  <si>
    <t xml:space="preserve">  Autotransporte</t>
  </si>
  <si>
    <t>51370-5</t>
  </si>
  <si>
    <t xml:space="preserve">  Viáticos en el país</t>
  </si>
  <si>
    <t>51370-6</t>
  </si>
  <si>
    <t xml:space="preserve">  Viáticos en el extranjero </t>
  </si>
  <si>
    <t>51370-7</t>
  </si>
  <si>
    <t xml:space="preserve">  Gastos de instalación y traslado de menaje</t>
  </si>
  <si>
    <t>51370-8</t>
  </si>
  <si>
    <t xml:space="preserve">  Servicios integrales de traslado y viáticos</t>
  </si>
  <si>
    <t>51370-9</t>
  </si>
  <si>
    <t xml:space="preserve">  Otros servicios de traslado y hospedaje</t>
  </si>
  <si>
    <t>51380</t>
  </si>
  <si>
    <t>Servicios oficiales</t>
  </si>
  <si>
    <t>51380-1</t>
  </si>
  <si>
    <t xml:space="preserve">  Gastos de ceremonial</t>
  </si>
  <si>
    <t>51380-2</t>
  </si>
  <si>
    <t xml:space="preserve">  Gastos de orden  social y cultural</t>
  </si>
  <si>
    <t>51380-3</t>
  </si>
  <si>
    <t xml:space="preserve">  Congresos y convenciones</t>
  </si>
  <si>
    <t>51380-4</t>
  </si>
  <si>
    <t xml:space="preserve">  Exposiciones</t>
  </si>
  <si>
    <t>51380-5</t>
  </si>
  <si>
    <t xml:space="preserve">  Gastos de representación</t>
  </si>
  <si>
    <t>51390</t>
  </si>
  <si>
    <t>Otros servicios generales</t>
  </si>
  <si>
    <t>51390-1</t>
  </si>
  <si>
    <t xml:space="preserve">  Servicios funerarios y de cementerios</t>
  </si>
  <si>
    <t>51390-2</t>
  </si>
  <si>
    <t xml:space="preserve">  Impuestos y derechos</t>
  </si>
  <si>
    <t>51390-3</t>
  </si>
  <si>
    <t xml:space="preserve">  Impuestos y derechos de importación</t>
  </si>
  <si>
    <t>51390-4</t>
  </si>
  <si>
    <t xml:space="preserve">  Sentencias y resoluciones por autoridad competente</t>
  </si>
  <si>
    <t>51390-5</t>
  </si>
  <si>
    <t xml:space="preserve">  Penas, multas, accesorios y actualizaciones</t>
  </si>
  <si>
    <t>51390-6</t>
  </si>
  <si>
    <t xml:space="preserve">  Otros gastos por responsabilidades</t>
  </si>
  <si>
    <t>51390-7</t>
  </si>
  <si>
    <t xml:space="preserve">  Utilidades</t>
  </si>
  <si>
    <t>51390-8</t>
  </si>
  <si>
    <t xml:space="preserve">  Impuesto sobre nómina y otros que se deriven de una relación laboral</t>
  </si>
  <si>
    <t>51390-9</t>
  </si>
  <si>
    <t xml:space="preserve">  Otros servicios generales</t>
  </si>
  <si>
    <t>52000</t>
  </si>
  <si>
    <t xml:space="preserve"> TRANSFERENCIAS, ASIGNACIONES, SUBSIDIOS Y OTRAS  AYUDAS</t>
  </si>
  <si>
    <t>52100</t>
  </si>
  <si>
    <t>TRANSFERENCIAS INTERNAS Y ASIGNACIONES AL SECTOR PÚBLICO</t>
  </si>
  <si>
    <t>52110</t>
  </si>
  <si>
    <t>Asignaciones al sector público</t>
  </si>
  <si>
    <t>52110-1</t>
  </si>
  <si>
    <t xml:space="preserve">  Asignaciones presupuestarias al Poder Ejecutivo</t>
  </si>
  <si>
    <t>52110-2</t>
  </si>
  <si>
    <t xml:space="preserve">  Asignaciones presupuestarias al Poder Legislativo</t>
  </si>
  <si>
    <t>52110-3</t>
  </si>
  <si>
    <t xml:space="preserve">  Asignaciones presupuestarias al Poder Judicial</t>
  </si>
  <si>
    <t>52110-4</t>
  </si>
  <si>
    <t xml:space="preserve">  Asignaciones presupuestarias a Órganos Autónomos</t>
  </si>
  <si>
    <t>52110-5</t>
  </si>
  <si>
    <t xml:space="preserve">  Transferencias internas otorgadas a entidades paraestatales no empresariales y no financieras</t>
  </si>
  <si>
    <t>52110-6</t>
  </si>
  <si>
    <t xml:space="preserve">  Transferencias internas otorgadas a entidades paraestatales empresariales y no financieras</t>
  </si>
  <si>
    <t>52110-7</t>
  </si>
  <si>
    <t xml:space="preserve">  Transferencias internas otorgadas a fideicomisos públicos empresariales y no financieros</t>
  </si>
  <si>
    <t>52110-8</t>
  </si>
  <si>
    <t xml:space="preserve">  Transferencias internas otorgadas a instituciones paraestatales públicas financieras</t>
  </si>
  <si>
    <t>52110-9</t>
  </si>
  <si>
    <t xml:space="preserve">  Transferencias internas otorgadas a fideicomisos públicos financieros</t>
  </si>
  <si>
    <t>52120</t>
  </si>
  <si>
    <t>Transferencias internas al sector público</t>
  </si>
  <si>
    <t>52200</t>
  </si>
  <si>
    <t>TRANSFERENCIAS  AL RESTO DEL SECTOR PÚBLICO</t>
  </si>
  <si>
    <t>Transferencias a entidades paraestatales</t>
  </si>
  <si>
    <t>52210-1</t>
  </si>
  <si>
    <t xml:space="preserve">  Transferencias otorgadas a entidades paraestatales no empresariales y no financieras</t>
  </si>
  <si>
    <t>52210-2</t>
  </si>
  <si>
    <t xml:space="preserve">  Transferencias otorgadas para entidades paraestatales empresariales y no financieras</t>
  </si>
  <si>
    <t>52210-3</t>
  </si>
  <si>
    <t xml:space="preserve">  Transferencias otorgadas para instituciones paraestatales públicas financieras  </t>
  </si>
  <si>
    <t>52220-12</t>
  </si>
  <si>
    <t>Transferencias a entidades federativas y municipios</t>
  </si>
  <si>
    <t>52300</t>
  </si>
  <si>
    <t>SUBSIDIOS Y SUBVENCIONES</t>
  </si>
  <si>
    <t>52310</t>
  </si>
  <si>
    <t>Subsidios</t>
  </si>
  <si>
    <t>52310-1</t>
  </si>
  <si>
    <t xml:space="preserve">  Subsidios a la producción</t>
  </si>
  <si>
    <t>52310-2</t>
  </si>
  <si>
    <t xml:space="preserve">  Subsidios a la distribución</t>
  </si>
  <si>
    <t>52310-3</t>
  </si>
  <si>
    <t xml:space="preserve">  Subsidios a la inversión</t>
  </si>
  <si>
    <t>52310-4</t>
  </si>
  <si>
    <t xml:space="preserve">  Subsidios a la prestación de servicios públicos</t>
  </si>
  <si>
    <t>52310-5</t>
  </si>
  <si>
    <t xml:space="preserve">  Subsidios para cubrir diferenciales de tasas de interés</t>
  </si>
  <si>
    <t>52310-6</t>
  </si>
  <si>
    <t xml:space="preserve">  Subsidios a la vivienda </t>
  </si>
  <si>
    <t>52310-7</t>
  </si>
  <si>
    <t xml:space="preserve">  Subsidios a entidades federativas y municipios</t>
  </si>
  <si>
    <t>52310-8</t>
  </si>
  <si>
    <t xml:space="preserve">  Otros subsidios</t>
  </si>
  <si>
    <t>52320</t>
  </si>
  <si>
    <t xml:space="preserve">Subvenciones  </t>
  </si>
  <si>
    <t>52320-1</t>
  </si>
  <si>
    <t xml:space="preserve">  Subvenciones al consumo</t>
  </si>
  <si>
    <t>52400</t>
  </si>
  <si>
    <t>AYUDAS SOCIALES</t>
  </si>
  <si>
    <t>52410</t>
  </si>
  <si>
    <t>Ayudas sociales a personas</t>
  </si>
  <si>
    <t>52410-1</t>
  </si>
  <si>
    <t xml:space="preserve">  Ayudas sociales a personas </t>
  </si>
  <si>
    <t>52420</t>
  </si>
  <si>
    <t xml:space="preserve">Becas   </t>
  </si>
  <si>
    <t>52420-1</t>
  </si>
  <si>
    <t>Becas y otras ayudas para programas de capacitación</t>
  </si>
  <si>
    <t>52430</t>
  </si>
  <si>
    <t>Ayudas sociales a instituciones</t>
  </si>
  <si>
    <t>52430-1</t>
  </si>
  <si>
    <t xml:space="preserve">  Ayudas sociales a instituciones de enseñanza</t>
  </si>
  <si>
    <t>52430-2</t>
  </si>
  <si>
    <t xml:space="preserve">  Ayudas sociales a actividades científicas o académicas</t>
  </si>
  <si>
    <t>52430-3</t>
  </si>
  <si>
    <t xml:space="preserve">  Ayudas sociales a instituciones sin fines de lucro</t>
  </si>
  <si>
    <t>52430-4</t>
  </si>
  <si>
    <t xml:space="preserve">  Ayudas sociales a cooperativas</t>
  </si>
  <si>
    <t>52430-5</t>
  </si>
  <si>
    <t xml:space="preserve">  Ayudas sociales a entidades de interés público</t>
  </si>
  <si>
    <t>52440</t>
  </si>
  <si>
    <t>Ayudas sociales por desastres naturales y otros siniestros</t>
  </si>
  <si>
    <t>52440-1</t>
  </si>
  <si>
    <t xml:space="preserve">  Ayudas por desastres naturales y otros siniestros</t>
  </si>
  <si>
    <t>52500</t>
  </si>
  <si>
    <t>PENSIONES Y JUBILACIONES</t>
  </si>
  <si>
    <t>52510</t>
  </si>
  <si>
    <t>Pensiones</t>
  </si>
  <si>
    <t>52510-1</t>
  </si>
  <si>
    <t xml:space="preserve">  Pensiones</t>
  </si>
  <si>
    <t>52520</t>
  </si>
  <si>
    <t>Jubilaciones</t>
  </si>
  <si>
    <t>52520-1</t>
  </si>
  <si>
    <t xml:space="preserve">  Jubilaciones</t>
  </si>
  <si>
    <t>52590</t>
  </si>
  <si>
    <t>Otras pensiones y jubilaciones</t>
  </si>
  <si>
    <t>52590-1</t>
  </si>
  <si>
    <t xml:space="preserve">  Otras pensiones y jubilaciones</t>
  </si>
  <si>
    <t>52600</t>
  </si>
  <si>
    <t>TRANSFERENCIAS A FIDEICOMISOS, MANDATOS Y CONTRATOS ANÁLOGOS</t>
  </si>
  <si>
    <t>52610</t>
  </si>
  <si>
    <t>Transferencias a fideicomisos, mandatos y contratos análogos al gobierno</t>
  </si>
  <si>
    <t>52610-1</t>
  </si>
  <si>
    <t xml:space="preserve">  Transferencias a fideicomisos del Poder Ejecutivo</t>
  </si>
  <si>
    <t>52610-2</t>
  </si>
  <si>
    <t xml:space="preserve">  Transferencias a fideicomisos del Poder Legislativo</t>
  </si>
  <si>
    <t>52610-3</t>
  </si>
  <si>
    <t xml:space="preserve">  Transferencias a fideicomisos del Poder Judicial</t>
  </si>
  <si>
    <t>52620</t>
  </si>
  <si>
    <t>Transferencias a fideicomisos, mandatos y contratos análogos a entidades paraestatales</t>
  </si>
  <si>
    <t xml:space="preserve">  Transferencias a fideicomisos públicos de entidades paraestatales no empresariales y no financieras</t>
  </si>
  <si>
    <t xml:space="preserve">  Transferencias a fideicomisos públicos de entidades paraestatales empresariales y no financieras</t>
  </si>
  <si>
    <t xml:space="preserve">  Transferencias a fideicomisos de instituciones públicas financieras</t>
  </si>
  <si>
    <t>52610-4</t>
  </si>
  <si>
    <t xml:space="preserve">  Otras transferencias a fideicomisos   </t>
  </si>
  <si>
    <t>52700</t>
  </si>
  <si>
    <t>TRANSFERENCIAS A LA SEGURIDAD SOCIAL</t>
  </si>
  <si>
    <t>52710</t>
  </si>
  <si>
    <t>Transferencias por obligaciones de ley</t>
  </si>
  <si>
    <t>52710-1</t>
  </si>
  <si>
    <t xml:space="preserve">  Transferencias por obligación de ley</t>
  </si>
  <si>
    <t>52800</t>
  </si>
  <si>
    <t>DONATIVOS</t>
  </si>
  <si>
    <t>52810</t>
  </si>
  <si>
    <t>Donativos a instituciones sin fines de lucro</t>
  </si>
  <si>
    <t>52810-1</t>
  </si>
  <si>
    <t xml:space="preserve">  Donativos a instituciones sin fines de lucro</t>
  </si>
  <si>
    <t>52820</t>
  </si>
  <si>
    <t>Donativos a entidades federativas y municipios</t>
  </si>
  <si>
    <t>52820-1</t>
  </si>
  <si>
    <t xml:space="preserve">  Donativos a entidades federativas </t>
  </si>
  <si>
    <t>52830</t>
  </si>
  <si>
    <t>Donativos a fideicomisos, mandatos y contratos análogos privados</t>
  </si>
  <si>
    <t>52830-1</t>
  </si>
  <si>
    <t xml:space="preserve">  Donativos a fideicomisos privados</t>
  </si>
  <si>
    <t>52840</t>
  </si>
  <si>
    <t>Donativos a fideicomisos, mandatos y contratos análogos estatales</t>
  </si>
  <si>
    <t>52840-1</t>
  </si>
  <si>
    <t xml:space="preserve">  Donativos a fideicomisos estatales</t>
  </si>
  <si>
    <t>52850</t>
  </si>
  <si>
    <t>Donativos internacional</t>
  </si>
  <si>
    <t>52850-1</t>
  </si>
  <si>
    <t xml:space="preserve">  Donativos internacional</t>
  </si>
  <si>
    <t>52900</t>
  </si>
  <si>
    <t>TRANSFERENCIAS AL EXTERIOR</t>
  </si>
  <si>
    <t>52910</t>
  </si>
  <si>
    <t>Transferencias al exterior a gobiernos extranjeros y organismos internacionales</t>
  </si>
  <si>
    <t>52910-1</t>
  </si>
  <si>
    <t>Transferencias para gobiernos extranjeros</t>
  </si>
  <si>
    <t>52910-2</t>
  </si>
  <si>
    <t>Transferencias para organismos internacionales</t>
  </si>
  <si>
    <t>52920</t>
  </si>
  <si>
    <t>Transferencias al sector privado externo</t>
  </si>
  <si>
    <t>52920-1</t>
  </si>
  <si>
    <t xml:space="preserve">  Transferencias para el sector privado externo</t>
  </si>
  <si>
    <t>53000</t>
  </si>
  <si>
    <t xml:space="preserve"> PARTICIPACIONES Y APORTACIONES</t>
  </si>
  <si>
    <t>53100</t>
  </si>
  <si>
    <t>PARTICIPACIONES</t>
  </si>
  <si>
    <t>53110</t>
  </si>
  <si>
    <t>Participaciones de la federación a entidades federativas y municipios</t>
  </si>
  <si>
    <t>53110-1</t>
  </si>
  <si>
    <t xml:space="preserve">  Fondo general de participaciones</t>
  </si>
  <si>
    <t>53110-2</t>
  </si>
  <si>
    <t xml:space="preserve">  Otros conceptos participables de la Federación a entidades federativas</t>
  </si>
  <si>
    <t>53110-3</t>
  </si>
  <si>
    <t xml:space="preserve">  Fondo de fomento municipal</t>
  </si>
  <si>
    <t>53120</t>
  </si>
  <si>
    <t>Participaciones de las entidades federativas a los municipios</t>
  </si>
  <si>
    <t>53120-1</t>
  </si>
  <si>
    <t xml:space="preserve">  Participaciones de las entidades federativas a los municipios</t>
  </si>
  <si>
    <t>53120-2</t>
  </si>
  <si>
    <t xml:space="preserve">  Otros conceptos participables de la Federación a municipios</t>
  </si>
  <si>
    <t>53120-3</t>
  </si>
  <si>
    <t xml:space="preserve">  Convenios de colaboración administrativa</t>
  </si>
  <si>
    <t>53200</t>
  </si>
  <si>
    <t>APORTACIONES</t>
  </si>
  <si>
    <t>53210</t>
  </si>
  <si>
    <t>Aportaciones de la federación a entidades federativas y municipios</t>
  </si>
  <si>
    <t>53210-1</t>
  </si>
  <si>
    <t xml:space="preserve">  Aportaciones de la Federación a las entidades federativas</t>
  </si>
  <si>
    <t>53210-2</t>
  </si>
  <si>
    <t xml:space="preserve">  Aportaciones de la Federación a municipios</t>
  </si>
  <si>
    <t>53210-3</t>
  </si>
  <si>
    <t xml:space="preserve">  Aportaciones  previstas en leyes y decretos al sistema de protección social</t>
  </si>
  <si>
    <t>53210-4</t>
  </si>
  <si>
    <t xml:space="preserve">  Aportaciones previstas en leyes y decretos compensatorias a entidades federativas y municipios</t>
  </si>
  <si>
    <t>53220</t>
  </si>
  <si>
    <t>Aportaciones de las entidades federativas a los municipios</t>
  </si>
  <si>
    <t>53220-1</t>
  </si>
  <si>
    <t xml:space="preserve">  Aportaciones de las entidades federativas a los municipios</t>
  </si>
  <si>
    <t>53300</t>
  </si>
  <si>
    <t>CONVENIOS</t>
  </si>
  <si>
    <t>53310</t>
  </si>
  <si>
    <t>Convenios de reasignación</t>
  </si>
  <si>
    <t>53310-1</t>
  </si>
  <si>
    <t xml:space="preserve">  Convenios de reasignación</t>
  </si>
  <si>
    <t>53320</t>
  </si>
  <si>
    <t>Convenios de descentralización y otros</t>
  </si>
  <si>
    <t>53320-1</t>
  </si>
  <si>
    <t xml:space="preserve">  Convenios de descentralización</t>
  </si>
  <si>
    <t>53320-2</t>
  </si>
  <si>
    <t xml:space="preserve">  Otros convenios</t>
  </si>
  <si>
    <t>54000</t>
  </si>
  <si>
    <t xml:space="preserve"> INTERESES, COMISIONES Y OTROS GASTOS DE LA DEUDA PÚBLICA</t>
  </si>
  <si>
    <t>54100</t>
  </si>
  <si>
    <t>INTERESES DE LA DEUDA PÚBLICA</t>
  </si>
  <si>
    <t>54110</t>
  </si>
  <si>
    <t>Intereses de la deuda pública interna</t>
  </si>
  <si>
    <t>54110-1</t>
  </si>
  <si>
    <t xml:space="preserve">  Intereses de la deuda interna con instituciones de crédito</t>
  </si>
  <si>
    <t>54110-2</t>
  </si>
  <si>
    <t xml:space="preserve">  Intereses derivados de la colocación de títulos y valores</t>
  </si>
  <si>
    <t>54110-3</t>
  </si>
  <si>
    <t xml:space="preserve">  Intereses por arrendamientos  financieros nacionales</t>
  </si>
  <si>
    <t>54120</t>
  </si>
  <si>
    <t>Intereses de la deuda pública externa</t>
  </si>
  <si>
    <t>54120-1</t>
  </si>
  <si>
    <t xml:space="preserve">  Intereses de la deuda externa con instituciones de crédito </t>
  </si>
  <si>
    <t>54120-2</t>
  </si>
  <si>
    <t xml:space="preserve">  Intereses de la deuda con organismos financieros internacionales</t>
  </si>
  <si>
    <t>54120-3</t>
  </si>
  <si>
    <t xml:space="preserve">  Intereses de la deuda bilateral  </t>
  </si>
  <si>
    <t>54120-4</t>
  </si>
  <si>
    <t xml:space="preserve">  Intereses derivados de la colocación de títulos y valores en el exterior</t>
  </si>
  <si>
    <t>54120-5</t>
  </si>
  <si>
    <t xml:space="preserve">  Intereses por arrendamientos financieros internacionales</t>
  </si>
  <si>
    <t>54200</t>
  </si>
  <si>
    <t>COMISIONES DE LA DEUDA PÚBLICA</t>
  </si>
  <si>
    <t>54210</t>
  </si>
  <si>
    <t>Comisiones de la deuda pública interna</t>
  </si>
  <si>
    <t>54210-1</t>
  </si>
  <si>
    <t xml:space="preserve">  Comisiones de la deuda pública interna</t>
  </si>
  <si>
    <t>54220</t>
  </si>
  <si>
    <t>Comisiones de la deuda pública externa</t>
  </si>
  <si>
    <t>54220-1</t>
  </si>
  <si>
    <t xml:space="preserve">  Comisiones de la deuda pública externa</t>
  </si>
  <si>
    <t>54300</t>
  </si>
  <si>
    <t>GASTOS DE LA DEUDA PÚBLICA</t>
  </si>
  <si>
    <t>54310</t>
  </si>
  <si>
    <t>Gastos de la deuda pública interna</t>
  </si>
  <si>
    <t>54310-1</t>
  </si>
  <si>
    <t xml:space="preserve">  Gastos de la deuda pública interna</t>
  </si>
  <si>
    <t>54320</t>
  </si>
  <si>
    <t>Gastos de la deuda pública externa</t>
  </si>
  <si>
    <t>54320-1</t>
  </si>
  <si>
    <t xml:space="preserve">  Gastos de la deuda pública externa</t>
  </si>
  <si>
    <t>54400</t>
  </si>
  <si>
    <t>COSTO POR COBERTURAS</t>
  </si>
  <si>
    <t>54410</t>
  </si>
  <si>
    <t>Costo por coberturas</t>
  </si>
  <si>
    <t>54410-1</t>
  </si>
  <si>
    <t xml:space="preserve">  Costo por coberturas</t>
  </si>
  <si>
    <t>54500</t>
  </si>
  <si>
    <t>APOYOS FINANCIEROS</t>
  </si>
  <si>
    <t>54510</t>
  </si>
  <si>
    <t>Apoyos financieros a intermediarios</t>
  </si>
  <si>
    <t>54510-1</t>
  </si>
  <si>
    <t xml:space="preserve">  Apoyos financieros a intermediarios</t>
  </si>
  <si>
    <t>54520</t>
  </si>
  <si>
    <t>Apoyos financieros a ahorradores y deudores del sistema financiero nacional</t>
  </si>
  <si>
    <t>54520-1</t>
  </si>
  <si>
    <t xml:space="preserve">  Apoyos financieros a ahorradores y deudores del sistema financiero nacional</t>
  </si>
  <si>
    <t>55000</t>
  </si>
  <si>
    <t xml:space="preserve"> OTROS GASTOS Y PÉRDIDAS EXTRAORDINARIAS</t>
  </si>
  <si>
    <t>55100</t>
  </si>
  <si>
    <t>ESTIMACIONES, DEPRECIACIONES, DETERIOROS, OBSOLESCENCIA Y AMORTIZACIONES</t>
  </si>
  <si>
    <t>55110</t>
  </si>
  <si>
    <t>Estimaciones por pérdida o deterioro de activos circulantes</t>
  </si>
  <si>
    <t>55120</t>
  </si>
  <si>
    <t>Estimaciones por pérdida o deterioro de activo no circulante</t>
  </si>
  <si>
    <t>55130</t>
  </si>
  <si>
    <t>Depreciación de bienes inmuebles</t>
  </si>
  <si>
    <t>55140</t>
  </si>
  <si>
    <t>Depreciación de infraestructura</t>
  </si>
  <si>
    <t>55150</t>
  </si>
  <si>
    <t>Depreciación de bienes muebles</t>
  </si>
  <si>
    <t>55160</t>
  </si>
  <si>
    <t>Deterioro de los activos biológicos</t>
  </si>
  <si>
    <t>55170</t>
  </si>
  <si>
    <t>Amortización de activos intangibles</t>
  </si>
  <si>
    <t>55180</t>
  </si>
  <si>
    <t>Disminución de bienes por pérdida, obsolescencia y deterioro</t>
  </si>
  <si>
    <t>55200</t>
  </si>
  <si>
    <t xml:space="preserve">PROVISIONES  </t>
  </si>
  <si>
    <t>55210</t>
  </si>
  <si>
    <t>Provisiones de pasivos a corto plazo</t>
  </si>
  <si>
    <t>55220</t>
  </si>
  <si>
    <t>Provisiones de pasivos a largo plazo</t>
  </si>
  <si>
    <t>55300</t>
  </si>
  <si>
    <t>DISMINUCIÓN DE INVENTARIOS</t>
  </si>
  <si>
    <t>55310</t>
  </si>
  <si>
    <t>Disminución de inventarios de mercancías para venta</t>
  </si>
  <si>
    <t>55320</t>
  </si>
  <si>
    <t>Disminución de inventarios de mercancías terminadas</t>
  </si>
  <si>
    <t>55330</t>
  </si>
  <si>
    <t>Disminución de inventarios de mercancías en proceso de elaboración</t>
  </si>
  <si>
    <t>55340</t>
  </si>
  <si>
    <t>Disminución de inventarios de materias primas, materiales y suministros para producción</t>
  </si>
  <si>
    <t>55350</t>
  </si>
  <si>
    <t>Disminución de almacén de materiales y suministros de consumo</t>
  </si>
  <si>
    <t>55400</t>
  </si>
  <si>
    <t>AUMENTO POR INSUFICIENCIA DE ESTIMACIONES POR PÉRDIDA O DETERIORO U OBSOLESCENCIA</t>
  </si>
  <si>
    <t>55410</t>
  </si>
  <si>
    <t>Aumento por insuficiencia de estimaciones por pérdida o deterioro u obsolescencia</t>
  </si>
  <si>
    <t>55500</t>
  </si>
  <si>
    <t>AUMENTO POR INSUFICIENCIA DE PROVISIONES</t>
  </si>
  <si>
    <t>55510</t>
  </si>
  <si>
    <t>Aumento por insuficiencia de provisiones</t>
  </si>
  <si>
    <t>55900</t>
  </si>
  <si>
    <t>OTROS GASTOS</t>
  </si>
  <si>
    <t>55910</t>
  </si>
  <si>
    <t>Gastos de ejercicios anteriores</t>
  </si>
  <si>
    <t>55920</t>
  </si>
  <si>
    <t>Pérdidas por responsabilidades</t>
  </si>
  <si>
    <t>55930</t>
  </si>
  <si>
    <t>Bonificaciones y descuentos otorgados</t>
  </si>
  <si>
    <t>55940</t>
  </si>
  <si>
    <t>Diferencias por tipo de cambio negativas</t>
  </si>
  <si>
    <t>55950</t>
  </si>
  <si>
    <t>Diferencias de cotizaciones negativas en valores negociables</t>
  </si>
  <si>
    <t>55960</t>
  </si>
  <si>
    <t>55970</t>
  </si>
  <si>
    <t>Pérdidas por participación patrimonial</t>
  </si>
  <si>
    <t>55980</t>
  </si>
  <si>
    <t>Diferencias por reestructuración de deuda pública negativas</t>
  </si>
  <si>
    <t>55990</t>
  </si>
  <si>
    <t>Otros gastos varios</t>
  </si>
  <si>
    <t>56000</t>
  </si>
  <si>
    <t xml:space="preserve"> INVERSIÓN PÚBLICA</t>
  </si>
  <si>
    <t>56100</t>
  </si>
  <si>
    <t>INVERSIÓN PÚBLICA NO CAPITALIZABLE</t>
  </si>
  <si>
    <t>56110</t>
  </si>
  <si>
    <t>Construcción en bienes no capitalizables</t>
  </si>
  <si>
    <t>TOTAL DE GASTOS Y OTRAS PERDIDAS</t>
  </si>
  <si>
    <t>RESULTADO DEL EJERCICIO (AHORRO/DESAHORRO)</t>
  </si>
  <si>
    <t>Bajo protesta de decir verdad declaramos que los estados financieros y sus notas, son razonablemente correctos y son responsabilidad del emisor.</t>
  </si>
  <si>
    <t xml:space="preserve"> </t>
  </si>
  <si>
    <t>MUNICIPIO SAYULA</t>
  </si>
  <si>
    <t>DEL 1 AL 30 DE JUNIO DE 2022</t>
  </si>
  <si>
    <t>LIC.OSCAR DANIEL CARRION CALVARIO</t>
  </si>
  <si>
    <t>MTRO. JOSE LUIS JIMENEZ DIAZ</t>
  </si>
  <si>
    <t>PRESIDENTE MUNICIPAL</t>
  </si>
  <si>
    <t>FUNCIONARIO ENCARGADO DE HACIENDA MUNICIPAL</t>
  </si>
  <si>
    <t>ASEJ2022-06-30-09-2022-1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</si>
</sst>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39HrP24DhTt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Font="1" applyProtection="1"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164" fontId="3" fillId="0" borderId="1" xfId="0" quotePrefix="1" applyNumberFormat="1" applyFont="1" applyFill="1" applyBorder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left"/>
      <protection hidden="1"/>
    </xf>
    <xf numFmtId="0" fontId="0" fillId="0" borderId="3" xfId="0" applyFont="1" applyBorder="1" applyAlignment="1" applyProtection="1">
      <alignment horizontal="left"/>
      <protection hidden="1"/>
    </xf>
    <xf numFmtId="164" fontId="0" fillId="0" borderId="3" xfId="0" applyNumberFormat="1" applyFont="1" applyBorder="1" applyAlignment="1" applyProtection="1">
      <alignment horizontal="right" vertical="center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6" fillId="0" borderId="4" xfId="0" applyFont="1" applyBorder="1" applyAlignment="1" applyProtection="1">
      <alignment horizontal="left" indent="1"/>
      <protection hidden="1"/>
    </xf>
    <xf numFmtId="0" fontId="0" fillId="0" borderId="4" xfId="0" applyFont="1" applyBorder="1" applyAlignment="1" applyProtection="1">
      <alignment horizontal="left"/>
      <protection hidden="1"/>
    </xf>
    <xf numFmtId="4" fontId="6" fillId="0" borderId="4" xfId="0" applyNumberFormat="1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left" indent="2"/>
      <protection hidden="1"/>
    </xf>
    <xf numFmtId="4" fontId="1" fillId="0" borderId="4" xfId="0" applyNumberFormat="1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left" indent="3"/>
      <protection hidden="1"/>
    </xf>
    <xf numFmtId="4" fontId="1" fillId="0" borderId="4" xfId="0" applyNumberFormat="1" applyFont="1" applyBorder="1" applyAlignment="1" applyProtection="1">
      <alignment horizontal="right" vertical="center"/>
      <protection hidden="1"/>
    </xf>
    <xf numFmtId="0" fontId="0" fillId="0" borderId="4" xfId="0" applyFont="1" applyBorder="1" applyAlignment="1" applyProtection="1">
      <alignment horizontal="center" vertical="center"/>
      <protection hidden="1"/>
    </xf>
    <xf numFmtId="0" fontId="7" fillId="0" borderId="4" xfId="0" applyFont="1" applyBorder="1" applyAlignment="1" applyProtection="1">
      <alignment horizontal="left" indent="3"/>
      <protection hidden="1"/>
    </xf>
    <xf numFmtId="4" fontId="0" fillId="0" borderId="4" xfId="0" applyNumberFormat="1" applyFont="1" applyBorder="1" applyAlignment="1" applyProtection="1">
      <alignment horizontal="right" vertical="center"/>
      <protection hidden="1"/>
    </xf>
    <xf numFmtId="0" fontId="1" fillId="0" borderId="4" xfId="0" applyFont="1" applyBorder="1" applyAlignment="1" applyProtection="1">
      <alignment horizontal="left" indent="1"/>
      <protection hidden="1"/>
    </xf>
    <xf numFmtId="0" fontId="1" fillId="0" borderId="4" xfId="0" applyFont="1" applyBorder="1" applyAlignment="1" applyProtection="1">
      <alignment horizontal="left"/>
      <protection hidden="1"/>
    </xf>
    <xf numFmtId="0" fontId="0" fillId="0" borderId="4" xfId="0" applyFont="1" applyBorder="1" applyAlignment="1" applyProtection="1">
      <alignment horizontal="left" indent="3"/>
      <protection hidden="1"/>
    </xf>
    <xf numFmtId="0" fontId="8" fillId="0" borderId="4" xfId="0" applyFont="1" applyBorder="1" applyAlignment="1" applyProtection="1">
      <alignment vertical="center"/>
      <protection hidden="1"/>
    </xf>
    <xf numFmtId="0" fontId="1" fillId="0" borderId="0" xfId="0" applyFont="1" applyProtection="1">
      <protection hidden="1"/>
    </xf>
    <xf numFmtId="4" fontId="1" fillId="0" borderId="5" xfId="0" applyNumberFormat="1" applyFont="1" applyBorder="1" applyAlignment="1" applyProtection="1">
      <alignment horizontal="right" vertical="center"/>
      <protection hidden="1"/>
    </xf>
    <xf numFmtId="4" fontId="6" fillId="0" borderId="3" xfId="0" applyNumberFormat="1" applyFont="1" applyBorder="1" applyAlignment="1" applyProtection="1">
      <alignment horizontal="center" vertical="center"/>
      <protection hidden="1"/>
    </xf>
    <xf numFmtId="0" fontId="10" fillId="0" borderId="4" xfId="0" applyFont="1" applyBorder="1" applyAlignment="1" applyProtection="1">
      <alignment vertical="center"/>
      <protection hidden="1"/>
    </xf>
    <xf numFmtId="0" fontId="0" fillId="0" borderId="4" xfId="0" applyFont="1" applyBorder="1" applyProtection="1">
      <protection hidden="1"/>
    </xf>
    <xf numFmtId="4" fontId="6" fillId="0" borderId="6" xfId="0" applyNumberFormat="1" applyFont="1" applyBorder="1" applyAlignment="1" applyProtection="1">
      <alignment horizontal="center" vertical="center"/>
      <protection hidden="1"/>
    </xf>
    <xf numFmtId="4" fontId="4" fillId="0" borderId="7" xfId="0" applyNumberFormat="1" applyFont="1" applyBorder="1" applyAlignment="1" applyProtection="1">
      <alignment horizontal="right" vertical="center"/>
      <protection hidden="1"/>
    </xf>
    <xf numFmtId="0" fontId="0" fillId="0" borderId="0" xfId="0" applyFont="1" applyAlignment="1" applyProtection="1">
      <alignment horizontal="left"/>
      <protection hidden="1"/>
    </xf>
    <xf numFmtId="164" fontId="0" fillId="0" borderId="0" xfId="0" applyNumberFormat="1" applyFont="1" applyAlignment="1" applyProtection="1">
      <alignment horizontal="right" vertical="center"/>
      <protection hidden="1"/>
    </xf>
    <xf numFmtId="0" fontId="11" fillId="0" borderId="0" xfId="0" applyFont="1" applyProtection="1">
      <protection hidden="1"/>
    </xf>
    <xf numFmtId="0" fontId="0" fillId="0" borderId="0" xfId="0" applyFont="1" applyBorder="1" applyAlignment="1" applyProtection="1">
      <protection hidden="1"/>
    </xf>
    <xf numFmtId="0" fontId="0" fillId="0" borderId="0" xfId="0" applyFont="1" applyBorder="1" applyAlignment="1" applyProtection="1">
      <alignment horizontal="left"/>
      <protection hidden="1"/>
    </xf>
    <xf numFmtId="0" fontId="6" fillId="0" borderId="0" xfId="0" applyFont="1" applyAlignment="1" applyProtection="1">
      <alignment vertical="top"/>
      <protection hidden="1"/>
    </xf>
    <xf numFmtId="0" fontId="1" fillId="0" borderId="0" xfId="0" applyFont="1" applyAlignment="1" applyProtection="1">
      <alignment vertical="top"/>
      <protection hidden="1"/>
    </xf>
    <xf numFmtId="0" fontId="0" fillId="0" borderId="0" xfId="0" applyFont="1" applyAlignment="1" applyProtection="1">
      <alignment horizontal="center"/>
      <protection hidden="1"/>
    </xf>
    <xf numFmtId="0" fontId="0" fillId="0" borderId="0" xfId="0" applyFont="1" applyFill="1" applyProtection="1">
      <protection hidden="1"/>
    </xf>
    <xf numFmtId="0" fontId="2" fillId="0" borderId="0" xfId="0" applyFont="1" applyFill="1" applyBorder="1" applyAlignment="1" applyProtection="1">
      <protection hidden="1"/>
    </xf>
    <xf numFmtId="0" fontId="3" fillId="0" borderId="0" xfId="0" applyFont="1" applyFill="1" applyBorder="1" applyAlignment="1" applyProtection="1">
      <protection hidden="1"/>
    </xf>
    <xf numFmtId="0" fontId="4" fillId="0" borderId="0" xfId="0" applyFont="1" applyFill="1" applyBorder="1" applyAlignment="1" applyProtection="1"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 vertical="top" wrapText="1"/>
      <protection hidden="1"/>
    </xf>
    <xf numFmtId="0" fontId="6" fillId="0" borderId="0" xfId="0" applyFont="1" applyBorder="1" applyAlignment="1" applyProtection="1">
      <alignment horizontal="center" vertical="top" wrapText="1"/>
      <protection hidden="1"/>
    </xf>
    <xf numFmtId="0" fontId="12" fillId="0" borderId="0" xfId="0" applyNumberFormat="1" applyFont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/>
      <protection hidden="1"/>
    </xf>
    <xf numFmtId="0" fontId="9" fillId="0" borderId="4" xfId="0" applyFont="1" applyBorder="1" applyAlignment="1" applyProtection="1">
      <alignment horizontal="right" vertical="center"/>
      <protection hidden="1"/>
    </xf>
    <xf numFmtId="0" fontId="4" fillId="0" borderId="0" xfId="0" applyFont="1" applyBorder="1" applyAlignment="1" applyProtection="1">
      <alignment horizontal="right"/>
      <protection hidden="1"/>
    </xf>
    <xf numFmtId="0" fontId="0" fillId="0" borderId="1" xfId="0" applyFont="1" applyBorder="1" applyAlignment="1" applyProtection="1">
      <alignment horizontal="center"/>
      <protection hidden="1"/>
    </xf>
    <xf numFmtId="0" fontId="6" fillId="0" borderId="8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horizontal="center" wrapText="1"/>
      <protection hidden="1"/>
    </xf>
    <xf numFmtId="0" fontId="2" fillId="0" borderId="0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107160</xdr:colOff>
      <xdr:row>547</xdr:row>
      <xdr:rowOff>166686</xdr:rowOff>
    </xdr:from>
    <xdr:to>
      <xdr:col>9</xdr:col>
      <xdr:colOff>2385</xdr:colOff>
      <xdr:row>555</xdr:row>
      <xdr:rowOff>107152</xdr:rowOff>
    </xdr:to>
    <xdr:sp macro="" textlink="">
      <xdr:nvSpPr>
        <xdr:cNvPr id="2" name="1 Rectángulo"/>
        <xdr:cNvSpPr/>
      </xdr:nvSpPr>
      <xdr:spPr>
        <a:xfrm>
          <a:off x="750098" y="104965499"/>
          <a:ext cx="1419225" cy="139302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000"/>
            <a:t>SELLO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AZ564"/>
  <sheetViews>
    <sheetView showGridLines="0" tabSelected="1" zoomScale="80" zoomScaleNormal="80" workbookViewId="0">
      <pane ySplit="5" topLeftCell="A6" activePane="bottomLeft" state="frozen"/>
      <selection activeCell="F8" sqref="F8"/>
      <selection pane="bottomLeft" activeCell="B3" sqref="B3:AY3"/>
    </sheetView>
  </sheetViews>
  <sheetFormatPr baseColWidth="10" defaultColWidth="0" defaultRowHeight="15" zeroHeight="1" x14ac:dyDescent="0.25"/>
  <cols>
    <col min="1" max="1" width="9.7109375" style="1" bestFit="1" customWidth="1"/>
    <col min="2" max="49" width="2.85546875" style="32" customWidth="1"/>
    <col min="50" max="50" width="22.85546875" style="32" customWidth="1"/>
    <col min="51" max="51" width="22.85546875" style="33" customWidth="1"/>
    <col min="52" max="52" width="0.5703125" style="1" customWidth="1"/>
    <col min="53" max="16384" width="11.42578125" style="1" hidden="1"/>
  </cols>
  <sheetData>
    <row r="1" spans="1:51" ht="23.25" x14ac:dyDescent="0.35">
      <c r="A1" s="41"/>
      <c r="B1" s="54" t="s">
        <v>1060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</row>
    <row r="2" spans="1:51" ht="21" x14ac:dyDescent="0.35">
      <c r="A2" s="42"/>
      <c r="B2" s="55" t="s">
        <v>0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</row>
    <row r="3" spans="1:51" ht="18.75" x14ac:dyDescent="0.3">
      <c r="A3" s="43"/>
      <c r="B3" s="44" t="s">
        <v>1061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</row>
    <row r="4" spans="1:51" ht="15" customHeight="1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5" customFormat="1" ht="21" x14ac:dyDescent="0.35">
      <c r="A5" s="3" t="s">
        <v>1</v>
      </c>
      <c r="B5" s="48" t="s">
        <v>2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" t="s">
        <v>3</v>
      </c>
      <c r="AY5" s="4" t="s">
        <v>4</v>
      </c>
    </row>
    <row r="6" spans="1:51" ht="18.75" x14ac:dyDescent="0.3">
      <c r="A6" s="6" t="s">
        <v>5</v>
      </c>
      <c r="B6" s="7" t="s">
        <v>6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9"/>
    </row>
    <row r="7" spans="1:51" ht="15.75" x14ac:dyDescent="0.25">
      <c r="A7" s="10" t="s">
        <v>7</v>
      </c>
      <c r="B7" s="11" t="s">
        <v>8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3">
        <f>AX8+AX29+AX35+AX40+AX72+AX81+AX102+AX114</f>
        <v>31475751.709999997</v>
      </c>
      <c r="AY7" s="13">
        <f>AY8+AY29+AY35+AY40+AY72+AY81+AY102+AY114</f>
        <v>36262355.370000005</v>
      </c>
    </row>
    <row r="8" spans="1:51" x14ac:dyDescent="0.25">
      <c r="A8" s="10" t="s">
        <v>9</v>
      </c>
      <c r="B8" s="14" t="s">
        <v>10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5">
        <f>AX9+AX11+AX15+AX16+AX17+AX18+AX19+AX25+AX27</f>
        <v>12221071.01</v>
      </c>
      <c r="AY8" s="15">
        <f>AY9+AY11+AY15+AY16+AY17+AY18+AY19+AY25+AY27</f>
        <v>13421414.040000001</v>
      </c>
    </row>
    <row r="9" spans="1:51" x14ac:dyDescent="0.25">
      <c r="A9" s="10">
        <v>41110</v>
      </c>
      <c r="B9" s="16" t="s">
        <v>11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7">
        <f>SUM(AX10)</f>
        <v>28000</v>
      </c>
      <c r="AY9" s="17">
        <f>SUM(AY10)</f>
        <v>300</v>
      </c>
    </row>
    <row r="10" spans="1:51" x14ac:dyDescent="0.25">
      <c r="A10" s="18" t="s">
        <v>12</v>
      </c>
      <c r="B10" s="19" t="s">
        <v>13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20">
        <v>28000</v>
      </c>
      <c r="AY10" s="20">
        <v>300</v>
      </c>
    </row>
    <row r="11" spans="1:51" x14ac:dyDescent="0.25">
      <c r="A11" s="10">
        <v>41120</v>
      </c>
      <c r="B11" s="16" t="s">
        <v>14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7">
        <f>SUM(AX12:AX14)</f>
        <v>11774422.92</v>
      </c>
      <c r="AY11" s="17">
        <f>SUM(AY12:AY14)</f>
        <v>13020023.950000001</v>
      </c>
    </row>
    <row r="12" spans="1:51" x14ac:dyDescent="0.25">
      <c r="A12" s="18" t="s">
        <v>15</v>
      </c>
      <c r="B12" s="1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20">
        <v>5262015.01</v>
      </c>
      <c r="AY12" s="20">
        <v>5496472.9100000001</v>
      </c>
    </row>
    <row r="13" spans="1:51" x14ac:dyDescent="0.25">
      <c r="A13" s="18" t="s">
        <v>17</v>
      </c>
      <c r="B13" s="19" t="s">
        <v>18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20">
        <v>6512277.9100000001</v>
      </c>
      <c r="AY13" s="20">
        <v>7371903.4400000004</v>
      </c>
    </row>
    <row r="14" spans="1:51" x14ac:dyDescent="0.25">
      <c r="A14" s="18" t="s">
        <v>19</v>
      </c>
      <c r="B14" s="19" t="s">
        <v>20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20">
        <v>130</v>
      </c>
      <c r="AY14" s="20">
        <v>151647.6</v>
      </c>
    </row>
    <row r="15" spans="1:51" x14ac:dyDescent="0.25">
      <c r="A15" s="10" t="s">
        <v>21</v>
      </c>
      <c r="B15" s="16" t="s">
        <v>22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7">
        <v>0</v>
      </c>
      <c r="AY15" s="17">
        <v>0</v>
      </c>
    </row>
    <row r="16" spans="1:51" x14ac:dyDescent="0.25">
      <c r="A16" s="10" t="s">
        <v>23</v>
      </c>
      <c r="B16" s="16" t="s">
        <v>24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7">
        <v>0</v>
      </c>
      <c r="AY16" s="17">
        <v>0</v>
      </c>
    </row>
    <row r="17" spans="1:51" x14ac:dyDescent="0.25">
      <c r="A17" s="10" t="s">
        <v>25</v>
      </c>
      <c r="B17" s="16" t="s">
        <v>26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7">
        <v>0</v>
      </c>
      <c r="AY17" s="17">
        <v>0</v>
      </c>
    </row>
    <row r="18" spans="1:51" x14ac:dyDescent="0.25">
      <c r="A18" s="10" t="s">
        <v>27</v>
      </c>
      <c r="B18" s="16" t="s">
        <v>28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7">
        <v>0</v>
      </c>
      <c r="AY18" s="17">
        <v>0</v>
      </c>
    </row>
    <row r="19" spans="1:51" x14ac:dyDescent="0.25">
      <c r="A19" s="10" t="s">
        <v>29</v>
      </c>
      <c r="B19" s="16" t="s">
        <v>30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7">
        <f>SUM(AX20:AX24)</f>
        <v>418648.09</v>
      </c>
      <c r="AY19" s="17">
        <f>SUM(AY20:AY24)</f>
        <v>401090.09</v>
      </c>
    </row>
    <row r="20" spans="1:51" x14ac:dyDescent="0.25">
      <c r="A20" s="18" t="s">
        <v>31</v>
      </c>
      <c r="B20" s="19" t="s">
        <v>32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20">
        <v>418648.09</v>
      </c>
      <c r="AY20" s="20">
        <v>401090.09</v>
      </c>
    </row>
    <row r="21" spans="1:51" x14ac:dyDescent="0.25">
      <c r="A21" s="18" t="s">
        <v>33</v>
      </c>
      <c r="B21" s="19" t="s">
        <v>34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20">
        <v>0</v>
      </c>
      <c r="AY21" s="20">
        <v>0</v>
      </c>
    </row>
    <row r="22" spans="1:51" x14ac:dyDescent="0.25">
      <c r="A22" s="18" t="s">
        <v>35</v>
      </c>
      <c r="B22" s="19" t="s">
        <v>36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20">
        <v>0</v>
      </c>
      <c r="AY22" s="20">
        <v>0</v>
      </c>
    </row>
    <row r="23" spans="1:51" x14ac:dyDescent="0.25">
      <c r="A23" s="18" t="s">
        <v>37</v>
      </c>
      <c r="B23" s="19" t="s">
        <v>38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20">
        <v>0</v>
      </c>
      <c r="AY23" s="20">
        <v>0</v>
      </c>
    </row>
    <row r="24" spans="1:51" x14ac:dyDescent="0.25">
      <c r="A24" s="18" t="s">
        <v>39</v>
      </c>
      <c r="B24" s="19" t="s">
        <v>40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20">
        <v>0</v>
      </c>
      <c r="AY24" s="20">
        <v>0</v>
      </c>
    </row>
    <row r="25" spans="1:51" x14ac:dyDescent="0.25">
      <c r="A25" s="10" t="s">
        <v>41</v>
      </c>
      <c r="B25" s="16" t="s">
        <v>42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7">
        <f>SUM(AX26)</f>
        <v>0</v>
      </c>
      <c r="AY25" s="17">
        <f>SUM(AY26)</f>
        <v>0</v>
      </c>
    </row>
    <row r="26" spans="1:51" x14ac:dyDescent="0.25">
      <c r="A26" s="18" t="s">
        <v>43</v>
      </c>
      <c r="B26" s="19" t="s">
        <v>42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20">
        <v>0</v>
      </c>
      <c r="AY26" s="20">
        <v>0</v>
      </c>
    </row>
    <row r="27" spans="1:51" x14ac:dyDescent="0.25">
      <c r="A27" s="10" t="s">
        <v>44</v>
      </c>
      <c r="B27" s="16" t="s">
        <v>45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7">
        <f>SUM(AX28)</f>
        <v>0</v>
      </c>
      <c r="AY27" s="17">
        <f>SUM(AY28)</f>
        <v>0</v>
      </c>
    </row>
    <row r="28" spans="1:51" x14ac:dyDescent="0.25">
      <c r="A28" s="18" t="s">
        <v>46</v>
      </c>
      <c r="B28" s="19" t="s">
        <v>47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20">
        <v>0</v>
      </c>
      <c r="AY28" s="20">
        <v>0</v>
      </c>
    </row>
    <row r="29" spans="1:51" x14ac:dyDescent="0.25">
      <c r="A29" s="10" t="s">
        <v>48</v>
      </c>
      <c r="B29" s="21" t="s">
        <v>49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5">
        <f>SUM(AX30:AX34)</f>
        <v>0</v>
      </c>
      <c r="AY29" s="15">
        <f>SUM(AY30:AY34)</f>
        <v>0</v>
      </c>
    </row>
    <row r="30" spans="1:51" x14ac:dyDescent="0.25">
      <c r="A30" s="10" t="s">
        <v>50</v>
      </c>
      <c r="B30" s="16" t="s">
        <v>51</v>
      </c>
      <c r="C30" s="2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7">
        <v>0</v>
      </c>
      <c r="AY30" s="17">
        <v>0</v>
      </c>
    </row>
    <row r="31" spans="1:51" x14ac:dyDescent="0.25">
      <c r="A31" s="10" t="s">
        <v>52</v>
      </c>
      <c r="B31" s="16" t="s">
        <v>53</v>
      </c>
      <c r="C31" s="2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7">
        <v>0</v>
      </c>
      <c r="AY31" s="17">
        <v>0</v>
      </c>
    </row>
    <row r="32" spans="1:51" x14ac:dyDescent="0.25">
      <c r="A32" s="10" t="s">
        <v>54</v>
      </c>
      <c r="B32" s="16" t="s">
        <v>55</v>
      </c>
      <c r="C32" s="2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7">
        <v>0</v>
      </c>
      <c r="AY32" s="17">
        <v>0</v>
      </c>
    </row>
    <row r="33" spans="1:51" x14ac:dyDescent="0.25">
      <c r="A33" s="10" t="s">
        <v>56</v>
      </c>
      <c r="B33" s="16" t="s">
        <v>57</v>
      </c>
      <c r="C33" s="2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7">
        <v>0</v>
      </c>
      <c r="AY33" s="17">
        <v>0</v>
      </c>
    </row>
    <row r="34" spans="1:51" x14ac:dyDescent="0.25">
      <c r="A34" s="10" t="s">
        <v>58</v>
      </c>
      <c r="B34" s="16" t="s">
        <v>59</v>
      </c>
      <c r="C34" s="2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7">
        <v>0</v>
      </c>
      <c r="AY34" s="17">
        <v>0</v>
      </c>
    </row>
    <row r="35" spans="1:51" x14ac:dyDescent="0.25">
      <c r="A35" s="10" t="s">
        <v>60</v>
      </c>
      <c r="B35" s="21" t="s">
        <v>61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5">
        <f>AX36+AX38</f>
        <v>0</v>
      </c>
      <c r="AY35" s="15">
        <f>AY36+AY38</f>
        <v>0</v>
      </c>
    </row>
    <row r="36" spans="1:51" x14ac:dyDescent="0.25">
      <c r="A36" s="10" t="s">
        <v>62</v>
      </c>
      <c r="B36" s="16" t="s">
        <v>63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7">
        <f>SUM(AX37)</f>
        <v>0</v>
      </c>
      <c r="AY36" s="17">
        <f>SUM(AY37)</f>
        <v>0</v>
      </c>
    </row>
    <row r="37" spans="1:51" x14ac:dyDescent="0.25">
      <c r="A37" s="18" t="s">
        <v>64</v>
      </c>
      <c r="B37" s="19" t="s">
        <v>65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20">
        <v>0</v>
      </c>
      <c r="AY37" s="20">
        <v>0</v>
      </c>
    </row>
    <row r="38" spans="1:51" x14ac:dyDescent="0.25">
      <c r="A38" s="10" t="s">
        <v>66</v>
      </c>
      <c r="B38" s="16" t="s">
        <v>67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7">
        <f>SUM(AX39)</f>
        <v>0</v>
      </c>
      <c r="AY38" s="17">
        <f>SUM(AY39)</f>
        <v>0</v>
      </c>
    </row>
    <row r="39" spans="1:51" x14ac:dyDescent="0.25">
      <c r="A39" s="18" t="s">
        <v>68</v>
      </c>
      <c r="B39" s="19" t="s">
        <v>69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20">
        <v>0</v>
      </c>
      <c r="AY39" s="20">
        <v>0</v>
      </c>
    </row>
    <row r="40" spans="1:51" x14ac:dyDescent="0.25">
      <c r="A40" s="10" t="s">
        <v>70</v>
      </c>
      <c r="B40" s="21" t="s">
        <v>71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5">
        <f>AX41+AX46+AX47+AX62+AX68+AX70</f>
        <v>13036229.909999998</v>
      </c>
      <c r="AY40" s="15">
        <f>AY41+AY46+AY47+AY62+AY68+AY70</f>
        <v>19866261.330000002</v>
      </c>
    </row>
    <row r="41" spans="1:51" x14ac:dyDescent="0.25">
      <c r="A41" s="10" t="s">
        <v>72</v>
      </c>
      <c r="B41" s="16" t="s">
        <v>73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7">
        <f>SUM(AX42:AX45)</f>
        <v>2093149.73</v>
      </c>
      <c r="AY41" s="17">
        <f>SUM(AY42:AY45)</f>
        <v>2275162.67</v>
      </c>
    </row>
    <row r="42" spans="1:51" x14ac:dyDescent="0.25">
      <c r="A42" s="18" t="s">
        <v>74</v>
      </c>
      <c r="B42" s="19" t="s">
        <v>75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20">
        <v>1198910</v>
      </c>
      <c r="AY42" s="20">
        <v>1193680.81</v>
      </c>
    </row>
    <row r="43" spans="1:51" x14ac:dyDescent="0.25">
      <c r="A43" s="18" t="s">
        <v>76</v>
      </c>
      <c r="B43" s="19" t="s">
        <v>77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20">
        <v>88032.5</v>
      </c>
      <c r="AY43" s="20">
        <v>254050</v>
      </c>
    </row>
    <row r="44" spans="1:51" x14ac:dyDescent="0.25">
      <c r="A44" s="18" t="s">
        <v>78</v>
      </c>
      <c r="B44" s="19" t="s">
        <v>79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20">
        <v>806207.23</v>
      </c>
      <c r="AY44" s="20">
        <v>827431.86</v>
      </c>
    </row>
    <row r="45" spans="1:51" x14ac:dyDescent="0.25">
      <c r="A45" s="18" t="s">
        <v>80</v>
      </c>
      <c r="B45" s="19" t="s">
        <v>81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20">
        <v>0</v>
      </c>
      <c r="AY45" s="20">
        <v>0</v>
      </c>
    </row>
    <row r="46" spans="1:51" x14ac:dyDescent="0.25">
      <c r="A46" s="10" t="s">
        <v>82</v>
      </c>
      <c r="B46" s="16" t="s">
        <v>83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7">
        <v>0</v>
      </c>
      <c r="AY46" s="17">
        <v>0</v>
      </c>
    </row>
    <row r="47" spans="1:51" x14ac:dyDescent="0.25">
      <c r="A47" s="10" t="s">
        <v>84</v>
      </c>
      <c r="B47" s="16" t="s">
        <v>85</v>
      </c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7">
        <f>SUM(AX48:AX61)</f>
        <v>9379367.2399999984</v>
      </c>
      <c r="AY47" s="17">
        <f>SUM(AY48:AY61)</f>
        <v>15953290.350000003</v>
      </c>
    </row>
    <row r="48" spans="1:51" x14ac:dyDescent="0.25">
      <c r="A48" s="18" t="s">
        <v>86</v>
      </c>
      <c r="B48" s="19" t="s">
        <v>87</v>
      </c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20">
        <v>1434096.32</v>
      </c>
      <c r="AY48" s="20">
        <v>1588480.74</v>
      </c>
    </row>
    <row r="49" spans="1:51" x14ac:dyDescent="0.25">
      <c r="A49" s="18" t="s">
        <v>88</v>
      </c>
      <c r="B49" s="19" t="s">
        <v>89</v>
      </c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20">
        <v>66527</v>
      </c>
      <c r="AY49" s="20">
        <v>132846.44</v>
      </c>
    </row>
    <row r="50" spans="1:51" x14ac:dyDescent="0.25">
      <c r="A50" s="18" t="s">
        <v>90</v>
      </c>
      <c r="B50" s="19" t="s">
        <v>91</v>
      </c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20">
        <v>458034.85</v>
      </c>
      <c r="AY50" s="20">
        <v>403337.42</v>
      </c>
    </row>
    <row r="51" spans="1:51" x14ac:dyDescent="0.25">
      <c r="A51" s="18" t="s">
        <v>92</v>
      </c>
      <c r="B51" s="19" t="s">
        <v>93</v>
      </c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20">
        <v>0</v>
      </c>
      <c r="AY51" s="20">
        <v>0</v>
      </c>
    </row>
    <row r="52" spans="1:51" x14ac:dyDescent="0.25">
      <c r="A52" s="18" t="s">
        <v>94</v>
      </c>
      <c r="B52" s="19" t="s">
        <v>95</v>
      </c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20">
        <v>26485.41</v>
      </c>
      <c r="AY52" s="20">
        <v>40076.660000000003</v>
      </c>
    </row>
    <row r="53" spans="1:51" x14ac:dyDescent="0.25">
      <c r="A53" s="18" t="s">
        <v>96</v>
      </c>
      <c r="B53" s="19" t="s">
        <v>97</v>
      </c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20">
        <v>0</v>
      </c>
      <c r="AY53" s="20">
        <v>173666.67</v>
      </c>
    </row>
    <row r="54" spans="1:51" x14ac:dyDescent="0.25">
      <c r="A54" s="18" t="s">
        <v>98</v>
      </c>
      <c r="B54" s="19" t="s">
        <v>99</v>
      </c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20">
        <v>0</v>
      </c>
      <c r="AY54" s="20">
        <v>2028.96</v>
      </c>
    </row>
    <row r="55" spans="1:51" x14ac:dyDescent="0.25">
      <c r="A55" s="18" t="s">
        <v>100</v>
      </c>
      <c r="B55" s="19" t="s">
        <v>101</v>
      </c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20">
        <v>71940.22</v>
      </c>
      <c r="AY55" s="20">
        <v>79847</v>
      </c>
    </row>
    <row r="56" spans="1:51" x14ac:dyDescent="0.25">
      <c r="A56" s="18" t="s">
        <v>102</v>
      </c>
      <c r="B56" s="19" t="s">
        <v>103</v>
      </c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20">
        <v>714</v>
      </c>
      <c r="AY56" s="20">
        <v>90013.47</v>
      </c>
    </row>
    <row r="57" spans="1:51" x14ac:dyDescent="0.25">
      <c r="A57" s="18" t="s">
        <v>104</v>
      </c>
      <c r="B57" s="19" t="s">
        <v>105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20">
        <v>5851349.7599999998</v>
      </c>
      <c r="AY57" s="20">
        <v>10215919.130000001</v>
      </c>
    </row>
    <row r="58" spans="1:51" x14ac:dyDescent="0.25">
      <c r="A58" s="18" t="s">
        <v>106</v>
      </c>
      <c r="B58" s="19" t="s">
        <v>107</v>
      </c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20">
        <v>379763.06</v>
      </c>
      <c r="AY58" s="20">
        <v>834445.99</v>
      </c>
    </row>
    <row r="59" spans="1:51" x14ac:dyDescent="0.25">
      <c r="A59" s="18" t="s">
        <v>108</v>
      </c>
      <c r="B59" s="19" t="s">
        <v>109</v>
      </c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20">
        <v>37634</v>
      </c>
      <c r="AY59" s="20">
        <v>82358.22</v>
      </c>
    </row>
    <row r="60" spans="1:51" x14ac:dyDescent="0.25">
      <c r="A60" s="18" t="s">
        <v>110</v>
      </c>
      <c r="B60" s="19" t="s">
        <v>111</v>
      </c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20">
        <v>925835</v>
      </c>
      <c r="AY60" s="20">
        <v>2056763.19</v>
      </c>
    </row>
    <row r="61" spans="1:51" x14ac:dyDescent="0.25">
      <c r="A61" s="18" t="s">
        <v>112</v>
      </c>
      <c r="B61" s="19" t="s">
        <v>113</v>
      </c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20">
        <v>126987.62</v>
      </c>
      <c r="AY61" s="20">
        <v>253506.46</v>
      </c>
    </row>
    <row r="62" spans="1:51" x14ac:dyDescent="0.25">
      <c r="A62" s="10" t="s">
        <v>114</v>
      </c>
      <c r="B62" s="16" t="s">
        <v>115</v>
      </c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7">
        <f>SUM(AX63:AX67)</f>
        <v>1561042.94</v>
      </c>
      <c r="AY62" s="17">
        <f>SUM(AY63:AY67)</f>
        <v>1623913.31</v>
      </c>
    </row>
    <row r="63" spans="1:51" x14ac:dyDescent="0.25">
      <c r="A63" s="18" t="s">
        <v>116</v>
      </c>
      <c r="B63" s="19" t="s">
        <v>32</v>
      </c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20">
        <v>1561042.94</v>
      </c>
      <c r="AY63" s="20">
        <v>1623913.31</v>
      </c>
    </row>
    <row r="64" spans="1:51" x14ac:dyDescent="0.25">
      <c r="A64" s="18" t="s">
        <v>117</v>
      </c>
      <c r="B64" s="19" t="s">
        <v>34</v>
      </c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20">
        <v>0</v>
      </c>
      <c r="AY64" s="20">
        <v>0</v>
      </c>
    </row>
    <row r="65" spans="1:51" x14ac:dyDescent="0.25">
      <c r="A65" s="18" t="s">
        <v>118</v>
      </c>
      <c r="B65" s="19" t="s">
        <v>36</v>
      </c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20">
        <v>0</v>
      </c>
      <c r="AY65" s="20">
        <v>0</v>
      </c>
    </row>
    <row r="66" spans="1:51" x14ac:dyDescent="0.25">
      <c r="A66" s="18" t="s">
        <v>119</v>
      </c>
      <c r="B66" s="19" t="s">
        <v>38</v>
      </c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20">
        <v>0</v>
      </c>
      <c r="AY66" s="20">
        <v>0</v>
      </c>
    </row>
    <row r="67" spans="1:51" x14ac:dyDescent="0.25">
      <c r="A67" s="18" t="s">
        <v>120</v>
      </c>
      <c r="B67" s="19" t="s">
        <v>40</v>
      </c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20">
        <v>0</v>
      </c>
      <c r="AY67" s="20">
        <v>0</v>
      </c>
    </row>
    <row r="68" spans="1:51" x14ac:dyDescent="0.25">
      <c r="A68" s="10" t="s">
        <v>121</v>
      </c>
      <c r="B68" s="16" t="s">
        <v>122</v>
      </c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7">
        <f>SUM(AX69)</f>
        <v>0</v>
      </c>
      <c r="AY68" s="17">
        <f>SUM(AY69)</f>
        <v>0</v>
      </c>
    </row>
    <row r="69" spans="1:51" x14ac:dyDescent="0.25">
      <c r="A69" s="18" t="s">
        <v>123</v>
      </c>
      <c r="B69" s="19" t="s">
        <v>124</v>
      </c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20">
        <v>0</v>
      </c>
      <c r="AY69" s="20">
        <v>0</v>
      </c>
    </row>
    <row r="70" spans="1:51" x14ac:dyDescent="0.25">
      <c r="A70" s="10" t="s">
        <v>125</v>
      </c>
      <c r="B70" s="16" t="s">
        <v>126</v>
      </c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7">
        <f>SUM(AX71)</f>
        <v>2670</v>
      </c>
      <c r="AY70" s="17">
        <f>SUM(AY71)</f>
        <v>13895</v>
      </c>
    </row>
    <row r="71" spans="1:51" x14ac:dyDescent="0.25">
      <c r="A71" s="18" t="s">
        <v>127</v>
      </c>
      <c r="B71" s="19" t="s">
        <v>128</v>
      </c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20">
        <v>2670</v>
      </c>
      <c r="AY71" s="20">
        <v>13895</v>
      </c>
    </row>
    <row r="72" spans="1:51" x14ac:dyDescent="0.25">
      <c r="A72" s="10" t="s">
        <v>129</v>
      </c>
      <c r="B72" s="21" t="s">
        <v>130</v>
      </c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5">
        <f>AX73+AX76+AX77+AX78+AX80</f>
        <v>1685861.07</v>
      </c>
      <c r="AY72" s="15">
        <f>AY73+AY76+AY77+AY78+AY80</f>
        <v>1604822.44</v>
      </c>
    </row>
    <row r="73" spans="1:51" x14ac:dyDescent="0.25">
      <c r="A73" s="10" t="s">
        <v>131</v>
      </c>
      <c r="B73" s="16" t="s">
        <v>132</v>
      </c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7">
        <f>SUM(AX74:AX75)</f>
        <v>1685861.07</v>
      </c>
      <c r="AY73" s="17">
        <f>SUM(AY74:AY75)</f>
        <v>1604822.44</v>
      </c>
    </row>
    <row r="74" spans="1:51" x14ac:dyDescent="0.25">
      <c r="A74" s="18" t="s">
        <v>133</v>
      </c>
      <c r="B74" s="19" t="s">
        <v>134</v>
      </c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20">
        <v>349187.5</v>
      </c>
      <c r="AY74" s="20">
        <v>666448</v>
      </c>
    </row>
    <row r="75" spans="1:51" x14ac:dyDescent="0.25">
      <c r="A75" s="18" t="s">
        <v>135</v>
      </c>
      <c r="B75" s="19" t="s">
        <v>136</v>
      </c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20">
        <v>1336673.57</v>
      </c>
      <c r="AY75" s="20">
        <v>938374.44</v>
      </c>
    </row>
    <row r="76" spans="1:51" x14ac:dyDescent="0.25">
      <c r="A76" s="10" t="s">
        <v>137</v>
      </c>
      <c r="B76" s="16" t="s">
        <v>138</v>
      </c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7">
        <v>0</v>
      </c>
      <c r="AY76" s="17">
        <v>0</v>
      </c>
    </row>
    <row r="77" spans="1:51" x14ac:dyDescent="0.25">
      <c r="A77" s="10" t="s">
        <v>139</v>
      </c>
      <c r="B77" s="16" t="s">
        <v>140</v>
      </c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7">
        <v>0</v>
      </c>
      <c r="AY77" s="17">
        <v>0</v>
      </c>
    </row>
    <row r="78" spans="1:51" x14ac:dyDescent="0.25">
      <c r="A78" s="10" t="s">
        <v>141</v>
      </c>
      <c r="B78" s="16" t="s">
        <v>142</v>
      </c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7">
        <f>SUM(AX79)</f>
        <v>0</v>
      </c>
      <c r="AY78" s="17">
        <f>SUM(AY79)</f>
        <v>0</v>
      </c>
    </row>
    <row r="79" spans="1:51" x14ac:dyDescent="0.25">
      <c r="A79" s="18" t="s">
        <v>143</v>
      </c>
      <c r="B79" s="23" t="s">
        <v>144</v>
      </c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20">
        <v>0</v>
      </c>
      <c r="AY79" s="20">
        <v>0</v>
      </c>
    </row>
    <row r="80" spans="1:51" x14ac:dyDescent="0.25">
      <c r="A80" s="10" t="s">
        <v>145</v>
      </c>
      <c r="B80" s="16" t="s">
        <v>146</v>
      </c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7">
        <v>0</v>
      </c>
      <c r="AY80" s="17">
        <v>0</v>
      </c>
    </row>
    <row r="81" spans="1:51" x14ac:dyDescent="0.25">
      <c r="A81" s="10" t="s">
        <v>147</v>
      </c>
      <c r="B81" s="21" t="s">
        <v>148</v>
      </c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5">
        <f>AX82+AX83+AX85+AX87+AX89+AX91+AX93+AX94+AX100</f>
        <v>4532589.72</v>
      </c>
      <c r="AY81" s="15">
        <f>AY82+AY83+AY85+AY87+AY89+AY91+AY93+AY94+AY100</f>
        <v>1369857.5599999998</v>
      </c>
    </row>
    <row r="82" spans="1:51" x14ac:dyDescent="0.25">
      <c r="A82" s="10" t="s">
        <v>149</v>
      </c>
      <c r="B82" s="16" t="s">
        <v>150</v>
      </c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7">
        <v>0</v>
      </c>
      <c r="AY82" s="17">
        <v>0</v>
      </c>
    </row>
    <row r="83" spans="1:51" x14ac:dyDescent="0.25">
      <c r="A83" s="10" t="s">
        <v>151</v>
      </c>
      <c r="B83" s="16" t="s">
        <v>152</v>
      </c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7">
        <f>SUM(AX84)</f>
        <v>0</v>
      </c>
      <c r="AY83" s="17">
        <f>SUM(AY84)</f>
        <v>0</v>
      </c>
    </row>
    <row r="84" spans="1:51" x14ac:dyDescent="0.25">
      <c r="A84" s="18" t="s">
        <v>153</v>
      </c>
      <c r="B84" s="23" t="s">
        <v>36</v>
      </c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20">
        <v>0</v>
      </c>
      <c r="AY84" s="20">
        <v>0</v>
      </c>
    </row>
    <row r="85" spans="1:51" x14ac:dyDescent="0.25">
      <c r="A85" s="10" t="s">
        <v>154</v>
      </c>
      <c r="B85" s="16" t="s">
        <v>155</v>
      </c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7">
        <f>SUM(AX86)</f>
        <v>0</v>
      </c>
      <c r="AY85" s="17">
        <f>SUM(AY86)</f>
        <v>0</v>
      </c>
    </row>
    <row r="86" spans="1:51" x14ac:dyDescent="0.25">
      <c r="A86" s="18" t="s">
        <v>156</v>
      </c>
      <c r="B86" s="23" t="s">
        <v>157</v>
      </c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20">
        <v>0</v>
      </c>
      <c r="AY86" s="20">
        <v>0</v>
      </c>
    </row>
    <row r="87" spans="1:51" x14ac:dyDescent="0.25">
      <c r="A87" s="10" t="s">
        <v>158</v>
      </c>
      <c r="B87" s="16" t="s">
        <v>159</v>
      </c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7">
        <f>SUM(AX88)</f>
        <v>0</v>
      </c>
      <c r="AY87" s="17">
        <f>SUM(AY88)</f>
        <v>49395.17</v>
      </c>
    </row>
    <row r="88" spans="1:51" x14ac:dyDescent="0.25">
      <c r="A88" s="18" t="s">
        <v>160</v>
      </c>
      <c r="B88" s="23" t="s">
        <v>161</v>
      </c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20">
        <v>0</v>
      </c>
      <c r="AY88" s="20">
        <v>49395.17</v>
      </c>
    </row>
    <row r="89" spans="1:51" x14ac:dyDescent="0.25">
      <c r="A89" s="10" t="s">
        <v>162</v>
      </c>
      <c r="B89" s="16" t="s">
        <v>163</v>
      </c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7">
        <f>SUM(AX90)</f>
        <v>0</v>
      </c>
      <c r="AY89" s="17">
        <f>SUM(AY90)</f>
        <v>0</v>
      </c>
    </row>
    <row r="90" spans="1:51" x14ac:dyDescent="0.25">
      <c r="A90" s="18" t="s">
        <v>160</v>
      </c>
      <c r="B90" s="23" t="s">
        <v>164</v>
      </c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20">
        <v>0</v>
      </c>
      <c r="AY90" s="20">
        <v>0</v>
      </c>
    </row>
    <row r="91" spans="1:51" x14ac:dyDescent="0.25">
      <c r="A91" s="10" t="s">
        <v>165</v>
      </c>
      <c r="B91" s="16" t="s">
        <v>166</v>
      </c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7">
        <f>SUM(AX92)</f>
        <v>0</v>
      </c>
      <c r="AY91" s="17">
        <f>SUM(AY92)</f>
        <v>0</v>
      </c>
    </row>
    <row r="92" spans="1:51" x14ac:dyDescent="0.25">
      <c r="A92" s="18" t="s">
        <v>160</v>
      </c>
      <c r="B92" s="23" t="s">
        <v>167</v>
      </c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20">
        <v>0</v>
      </c>
      <c r="AY92" s="20">
        <v>0</v>
      </c>
    </row>
    <row r="93" spans="1:51" x14ac:dyDescent="0.25">
      <c r="A93" s="10" t="s">
        <v>168</v>
      </c>
      <c r="B93" s="16" t="s">
        <v>169</v>
      </c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7">
        <v>0</v>
      </c>
      <c r="AY93" s="17">
        <v>0</v>
      </c>
    </row>
    <row r="94" spans="1:51" x14ac:dyDescent="0.25">
      <c r="A94" s="10" t="s">
        <v>170</v>
      </c>
      <c r="B94" s="16" t="s">
        <v>171</v>
      </c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7">
        <f>SUM(AX95:AX99)</f>
        <v>0</v>
      </c>
      <c r="AY94" s="17">
        <f>SUM(AY95:AY99)</f>
        <v>0</v>
      </c>
    </row>
    <row r="95" spans="1:51" x14ac:dyDescent="0.25">
      <c r="A95" s="18" t="s">
        <v>172</v>
      </c>
      <c r="B95" s="23" t="s">
        <v>32</v>
      </c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20">
        <v>0</v>
      </c>
      <c r="AY95" s="20">
        <v>0</v>
      </c>
    </row>
    <row r="96" spans="1:51" x14ac:dyDescent="0.25">
      <c r="A96" s="18" t="s">
        <v>173</v>
      </c>
      <c r="B96" s="23" t="s">
        <v>34</v>
      </c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20">
        <v>0</v>
      </c>
      <c r="AY96" s="20">
        <v>0</v>
      </c>
    </row>
    <row r="97" spans="1:51" x14ac:dyDescent="0.25">
      <c r="A97" s="18" t="s">
        <v>174</v>
      </c>
      <c r="B97" s="23" t="s">
        <v>36</v>
      </c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20">
        <v>0</v>
      </c>
      <c r="AY97" s="20">
        <v>0</v>
      </c>
    </row>
    <row r="98" spans="1:51" x14ac:dyDescent="0.25">
      <c r="A98" s="18" t="s">
        <v>175</v>
      </c>
      <c r="B98" s="23" t="s">
        <v>38</v>
      </c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20">
        <v>0</v>
      </c>
      <c r="AY98" s="20">
        <v>0</v>
      </c>
    </row>
    <row r="99" spans="1:51" x14ac:dyDescent="0.25">
      <c r="A99" s="18" t="s">
        <v>176</v>
      </c>
      <c r="B99" s="23" t="s">
        <v>40</v>
      </c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20">
        <v>0</v>
      </c>
      <c r="AY99" s="20">
        <v>0</v>
      </c>
    </row>
    <row r="100" spans="1:51" x14ac:dyDescent="0.25">
      <c r="A100" s="10" t="s">
        <v>177</v>
      </c>
      <c r="B100" s="16" t="s">
        <v>178</v>
      </c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7">
        <f>SUM(AX101)</f>
        <v>4532589.72</v>
      </c>
      <c r="AY100" s="17">
        <f>SUM(AY101)</f>
        <v>1320462.3899999999</v>
      </c>
    </row>
    <row r="101" spans="1:51" x14ac:dyDescent="0.25">
      <c r="A101" s="18" t="s">
        <v>179</v>
      </c>
      <c r="B101" s="23" t="s">
        <v>180</v>
      </c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20">
        <v>4532589.72</v>
      </c>
      <c r="AY101" s="20">
        <v>1320462.3899999999</v>
      </c>
    </row>
    <row r="102" spans="1:51" x14ac:dyDescent="0.25">
      <c r="A102" s="10" t="s">
        <v>181</v>
      </c>
      <c r="B102" s="21" t="s">
        <v>182</v>
      </c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5">
        <f>AX103+AX105+AX106+AX108+AX109+AX110+AX111+AX113</f>
        <v>0</v>
      </c>
      <c r="AY102" s="15">
        <f>AY103+AY105+AY106+AY108+AY109+AY110+AY111+AY113</f>
        <v>0</v>
      </c>
    </row>
    <row r="103" spans="1:51" x14ac:dyDescent="0.25">
      <c r="A103" s="10" t="s">
        <v>183</v>
      </c>
      <c r="B103" s="16" t="s">
        <v>184</v>
      </c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7">
        <f>SUM(AX104)</f>
        <v>0</v>
      </c>
      <c r="AY103" s="17">
        <f>SUM(AY104)</f>
        <v>0</v>
      </c>
    </row>
    <row r="104" spans="1:51" x14ac:dyDescent="0.25">
      <c r="A104" s="18" t="s">
        <v>185</v>
      </c>
      <c r="B104" s="19" t="s">
        <v>186</v>
      </c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20">
        <v>0</v>
      </c>
      <c r="AY104" s="20">
        <v>0</v>
      </c>
    </row>
    <row r="105" spans="1:51" x14ac:dyDescent="0.25">
      <c r="A105" s="10" t="s">
        <v>187</v>
      </c>
      <c r="B105" s="16" t="s">
        <v>188</v>
      </c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7">
        <v>0</v>
      </c>
      <c r="AY105" s="17">
        <v>0</v>
      </c>
    </row>
    <row r="106" spans="1:51" x14ac:dyDescent="0.25">
      <c r="A106" s="10" t="s">
        <v>189</v>
      </c>
      <c r="B106" s="16" t="s">
        <v>190</v>
      </c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7">
        <f>SUM(AX107)</f>
        <v>0</v>
      </c>
      <c r="AY106" s="17">
        <f>SUM(AY107)</f>
        <v>0</v>
      </c>
    </row>
    <row r="107" spans="1:51" x14ac:dyDescent="0.25">
      <c r="A107" s="18" t="s">
        <v>191</v>
      </c>
      <c r="B107" s="19" t="s">
        <v>192</v>
      </c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20">
        <v>0</v>
      </c>
      <c r="AY107" s="20">
        <v>0</v>
      </c>
    </row>
    <row r="108" spans="1:51" x14ac:dyDescent="0.25">
      <c r="A108" s="10" t="s">
        <v>193</v>
      </c>
      <c r="B108" s="16" t="s">
        <v>194</v>
      </c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7">
        <v>0</v>
      </c>
      <c r="AY108" s="17">
        <v>0</v>
      </c>
    </row>
    <row r="109" spans="1:51" x14ac:dyDescent="0.25">
      <c r="A109" s="10" t="s">
        <v>195</v>
      </c>
      <c r="B109" s="16" t="s">
        <v>196</v>
      </c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7">
        <v>0</v>
      </c>
      <c r="AY109" s="17">
        <v>0</v>
      </c>
    </row>
    <row r="110" spans="1:51" x14ac:dyDescent="0.25">
      <c r="A110" s="18" t="s">
        <v>197</v>
      </c>
      <c r="B110" s="16" t="s">
        <v>198</v>
      </c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7">
        <v>0</v>
      </c>
      <c r="AY110" s="17">
        <v>0</v>
      </c>
    </row>
    <row r="111" spans="1:51" x14ac:dyDescent="0.25">
      <c r="A111" s="10" t="s">
        <v>199</v>
      </c>
      <c r="B111" s="16" t="s">
        <v>200</v>
      </c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7">
        <f>SUM(AX112)</f>
        <v>0</v>
      </c>
      <c r="AY111" s="17">
        <f>SUM(AY112)</f>
        <v>0</v>
      </c>
    </row>
    <row r="112" spans="1:51" x14ac:dyDescent="0.25">
      <c r="A112" s="18" t="s">
        <v>201</v>
      </c>
      <c r="B112" s="19" t="s">
        <v>202</v>
      </c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20">
        <v>0</v>
      </c>
      <c r="AY112" s="20">
        <v>0</v>
      </c>
    </row>
    <row r="113" spans="1:51" x14ac:dyDescent="0.25">
      <c r="A113" s="10" t="s">
        <v>203</v>
      </c>
      <c r="B113" s="16" t="s">
        <v>204</v>
      </c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7">
        <v>0</v>
      </c>
      <c r="AY113" s="17">
        <v>0</v>
      </c>
    </row>
    <row r="114" spans="1:51" x14ac:dyDescent="0.25">
      <c r="A114" s="10" t="s">
        <v>205</v>
      </c>
      <c r="B114" s="21" t="s">
        <v>206</v>
      </c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5">
        <f>SUM(AX115:AX116)</f>
        <v>0</v>
      </c>
      <c r="AY114" s="15">
        <f>SUM(AY115:AY116)</f>
        <v>0</v>
      </c>
    </row>
    <row r="115" spans="1:51" x14ac:dyDescent="0.25">
      <c r="A115" s="10" t="s">
        <v>207</v>
      </c>
      <c r="B115" s="16" t="s">
        <v>208</v>
      </c>
      <c r="C115" s="16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17">
        <v>0</v>
      </c>
      <c r="AY115" s="17">
        <v>0</v>
      </c>
    </row>
    <row r="116" spans="1:51" ht="12.75" customHeight="1" x14ac:dyDescent="0.25">
      <c r="A116" s="10" t="s">
        <v>209</v>
      </c>
      <c r="B116" s="16" t="s">
        <v>210</v>
      </c>
      <c r="C116" s="16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  <c r="AU116" s="23"/>
      <c r="AV116" s="23"/>
      <c r="AW116" s="23"/>
      <c r="AX116" s="17">
        <v>0</v>
      </c>
      <c r="AY116" s="17">
        <v>0</v>
      </c>
    </row>
    <row r="117" spans="1:51" ht="15.75" x14ac:dyDescent="0.25">
      <c r="A117" s="10" t="s">
        <v>211</v>
      </c>
      <c r="B117" s="24" t="s">
        <v>212</v>
      </c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3">
        <f>AX118+AX149</f>
        <v>56664389.459999993</v>
      </c>
      <c r="AY117" s="13">
        <f>AY118+AY149</f>
        <v>134059407.78</v>
      </c>
    </row>
    <row r="118" spans="1:51" x14ac:dyDescent="0.25">
      <c r="A118" s="10" t="s">
        <v>213</v>
      </c>
      <c r="B118" s="21" t="s">
        <v>214</v>
      </c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5">
        <f>AX119+AX132+AX135+AX140+AX146</f>
        <v>56664389.459999993</v>
      </c>
      <c r="AY118" s="15">
        <f>AY119+AY132+AY135+AY140+AY146</f>
        <v>134059407.78</v>
      </c>
    </row>
    <row r="119" spans="1:51" x14ac:dyDescent="0.25">
      <c r="A119" s="10" t="s">
        <v>215</v>
      </c>
      <c r="B119" s="16" t="s">
        <v>216</v>
      </c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7">
        <f>SUM(AX120:AX131)</f>
        <v>38352133.899999999</v>
      </c>
      <c r="AY119" s="17">
        <f>SUM(AY120:AY131)</f>
        <v>93836059.560000002</v>
      </c>
    </row>
    <row r="120" spans="1:51" x14ac:dyDescent="0.25">
      <c r="A120" s="18" t="s">
        <v>217</v>
      </c>
      <c r="B120" s="19" t="s">
        <v>218</v>
      </c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20">
        <v>38352133.899999999</v>
      </c>
      <c r="AY120" s="20">
        <v>93836059.560000002</v>
      </c>
    </row>
    <row r="121" spans="1:51" x14ac:dyDescent="0.25">
      <c r="A121" s="18" t="s">
        <v>219</v>
      </c>
      <c r="B121" s="19" t="s">
        <v>220</v>
      </c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20">
        <v>0</v>
      </c>
      <c r="AY121" s="20">
        <v>0</v>
      </c>
    </row>
    <row r="122" spans="1:51" x14ac:dyDescent="0.25">
      <c r="A122" s="18" t="s">
        <v>221</v>
      </c>
      <c r="B122" s="19" t="s">
        <v>222</v>
      </c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20">
        <v>0</v>
      </c>
      <c r="AY122" s="20">
        <v>0</v>
      </c>
    </row>
    <row r="123" spans="1:51" x14ac:dyDescent="0.25">
      <c r="A123" s="18" t="s">
        <v>223</v>
      </c>
      <c r="B123" s="19" t="s">
        <v>224</v>
      </c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20">
        <v>0</v>
      </c>
      <c r="AY123" s="20">
        <v>0</v>
      </c>
    </row>
    <row r="124" spans="1:51" x14ac:dyDescent="0.25">
      <c r="A124" s="18" t="s">
        <v>225</v>
      </c>
      <c r="B124" s="19" t="s">
        <v>226</v>
      </c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20">
        <v>0</v>
      </c>
      <c r="AY124" s="20">
        <v>0</v>
      </c>
    </row>
    <row r="125" spans="1:51" x14ac:dyDescent="0.25">
      <c r="A125" s="18" t="s">
        <v>227</v>
      </c>
      <c r="B125" s="19" t="s">
        <v>228</v>
      </c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20">
        <v>0</v>
      </c>
      <c r="AY125" s="20">
        <v>0</v>
      </c>
    </row>
    <row r="126" spans="1:51" x14ac:dyDescent="0.25">
      <c r="A126" s="18" t="s">
        <v>229</v>
      </c>
      <c r="B126" s="19" t="s">
        <v>230</v>
      </c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20">
        <v>0</v>
      </c>
      <c r="AY126" s="20">
        <v>0</v>
      </c>
    </row>
    <row r="127" spans="1:51" x14ac:dyDescent="0.25">
      <c r="A127" s="18" t="s">
        <v>231</v>
      </c>
      <c r="B127" s="19" t="s">
        <v>232</v>
      </c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20">
        <v>0</v>
      </c>
      <c r="AY127" s="20">
        <v>0</v>
      </c>
    </row>
    <row r="128" spans="1:51" x14ac:dyDescent="0.25">
      <c r="A128" s="18" t="s">
        <v>233</v>
      </c>
      <c r="B128" s="19" t="s">
        <v>234</v>
      </c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20">
        <v>0</v>
      </c>
      <c r="AY128" s="20">
        <v>0</v>
      </c>
    </row>
    <row r="129" spans="1:51" x14ac:dyDescent="0.25">
      <c r="A129" s="18" t="s">
        <v>235</v>
      </c>
      <c r="B129" s="19" t="s">
        <v>236</v>
      </c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20">
        <v>0</v>
      </c>
      <c r="AY129" s="20">
        <v>0</v>
      </c>
    </row>
    <row r="130" spans="1:51" x14ac:dyDescent="0.25">
      <c r="A130" s="18" t="s">
        <v>237</v>
      </c>
      <c r="B130" s="19" t="s">
        <v>238</v>
      </c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20">
        <v>0</v>
      </c>
      <c r="AY130" s="20">
        <v>0</v>
      </c>
    </row>
    <row r="131" spans="1:51" x14ac:dyDescent="0.25">
      <c r="A131" s="18" t="s">
        <v>239</v>
      </c>
      <c r="B131" s="19" t="s">
        <v>240</v>
      </c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20">
        <v>0</v>
      </c>
      <c r="AY131" s="20">
        <v>0</v>
      </c>
    </row>
    <row r="132" spans="1:51" x14ac:dyDescent="0.25">
      <c r="A132" s="10" t="s">
        <v>241</v>
      </c>
      <c r="B132" s="16" t="s">
        <v>242</v>
      </c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7">
        <f>SUM(AX133:AX134)</f>
        <v>18312255.559999999</v>
      </c>
      <c r="AY132" s="17">
        <f>SUM(AY133:AY134)</f>
        <v>31821390.219999999</v>
      </c>
    </row>
    <row r="133" spans="1:51" x14ac:dyDescent="0.25">
      <c r="A133" s="18" t="s">
        <v>243</v>
      </c>
      <c r="B133" s="19" t="s">
        <v>244</v>
      </c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20">
        <v>4437049.62</v>
      </c>
      <c r="AY133" s="20">
        <v>7053092.7199999997</v>
      </c>
    </row>
    <row r="134" spans="1:51" x14ac:dyDescent="0.25">
      <c r="A134" s="18" t="s">
        <v>245</v>
      </c>
      <c r="B134" s="19" t="s">
        <v>246</v>
      </c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20">
        <v>13875205.939999999</v>
      </c>
      <c r="AY134" s="20">
        <v>24768297.5</v>
      </c>
    </row>
    <row r="135" spans="1:51" x14ac:dyDescent="0.25">
      <c r="A135" s="10" t="s">
        <v>247</v>
      </c>
      <c r="B135" s="16" t="s">
        <v>248</v>
      </c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7">
        <f>SUM(AX136:AX139)</f>
        <v>0</v>
      </c>
      <c r="AY135" s="17">
        <f>SUM(AY136:AY139)</f>
        <v>8401958</v>
      </c>
    </row>
    <row r="136" spans="1:51" x14ac:dyDescent="0.25">
      <c r="A136" s="18" t="s">
        <v>249</v>
      </c>
      <c r="B136" s="19" t="s">
        <v>250</v>
      </c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20">
        <v>0</v>
      </c>
      <c r="AY136" s="20">
        <v>0</v>
      </c>
    </row>
    <row r="137" spans="1:51" x14ac:dyDescent="0.25">
      <c r="A137" s="18" t="s">
        <v>251</v>
      </c>
      <c r="B137" s="19" t="s">
        <v>252</v>
      </c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20">
        <v>0</v>
      </c>
      <c r="AY137" s="20">
        <v>0</v>
      </c>
    </row>
    <row r="138" spans="1:51" x14ac:dyDescent="0.25">
      <c r="A138" s="18" t="s">
        <v>253</v>
      </c>
      <c r="B138" s="19" t="s">
        <v>254</v>
      </c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20">
        <v>0</v>
      </c>
      <c r="AY138" s="20">
        <v>0</v>
      </c>
    </row>
    <row r="139" spans="1:51" x14ac:dyDescent="0.25">
      <c r="A139" s="18" t="s">
        <v>255</v>
      </c>
      <c r="B139" s="19" t="s">
        <v>256</v>
      </c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20">
        <v>0</v>
      </c>
      <c r="AY139" s="20">
        <v>8401958</v>
      </c>
    </row>
    <row r="140" spans="1:51" x14ac:dyDescent="0.25">
      <c r="A140" s="10" t="s">
        <v>257</v>
      </c>
      <c r="B140" s="16" t="s">
        <v>258</v>
      </c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7">
        <f>SUM(AX141:AX145)</f>
        <v>0</v>
      </c>
      <c r="AY140" s="17">
        <f>SUM(AY141:AY145)</f>
        <v>0</v>
      </c>
    </row>
    <row r="141" spans="1:51" x14ac:dyDescent="0.25">
      <c r="A141" s="18" t="s">
        <v>259</v>
      </c>
      <c r="B141" s="19" t="s">
        <v>260</v>
      </c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20">
        <v>0</v>
      </c>
      <c r="AY141" s="20">
        <v>0</v>
      </c>
    </row>
    <row r="142" spans="1:51" x14ac:dyDescent="0.25">
      <c r="A142" s="18" t="s">
        <v>261</v>
      </c>
      <c r="B142" s="19" t="s">
        <v>262</v>
      </c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20">
        <v>0</v>
      </c>
      <c r="AY142" s="20">
        <v>0</v>
      </c>
    </row>
    <row r="143" spans="1:51" x14ac:dyDescent="0.25">
      <c r="A143" s="18" t="s">
        <v>263</v>
      </c>
      <c r="B143" s="19" t="s">
        <v>264</v>
      </c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20">
        <v>0</v>
      </c>
      <c r="AY143" s="20">
        <v>0</v>
      </c>
    </row>
    <row r="144" spans="1:51" x14ac:dyDescent="0.25">
      <c r="A144" s="18" t="s">
        <v>265</v>
      </c>
      <c r="B144" s="19" t="s">
        <v>266</v>
      </c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20">
        <v>0</v>
      </c>
      <c r="AY144" s="20">
        <v>0</v>
      </c>
    </row>
    <row r="145" spans="1:51" x14ac:dyDescent="0.25">
      <c r="A145" s="18" t="s">
        <v>267</v>
      </c>
      <c r="B145" s="19" t="s">
        <v>268</v>
      </c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20">
        <v>0</v>
      </c>
      <c r="AY145" s="20">
        <v>0</v>
      </c>
    </row>
    <row r="146" spans="1:51" x14ac:dyDescent="0.25">
      <c r="A146" s="10" t="s">
        <v>269</v>
      </c>
      <c r="B146" s="16" t="s">
        <v>270</v>
      </c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7">
        <f>SUM(AX147:AX148)</f>
        <v>0</v>
      </c>
      <c r="AY146" s="17">
        <f>SUM(AY147:AY148)</f>
        <v>0</v>
      </c>
    </row>
    <row r="147" spans="1:51" x14ac:dyDescent="0.25">
      <c r="A147" s="10" t="s">
        <v>271</v>
      </c>
      <c r="B147" s="19" t="s">
        <v>272</v>
      </c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20">
        <v>0</v>
      </c>
      <c r="AY147" s="20">
        <v>0</v>
      </c>
    </row>
    <row r="148" spans="1:51" x14ac:dyDescent="0.25">
      <c r="A148" s="10" t="s">
        <v>273</v>
      </c>
      <c r="B148" s="19" t="s">
        <v>274</v>
      </c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20">
        <v>0</v>
      </c>
      <c r="AY148" s="20">
        <v>0</v>
      </c>
    </row>
    <row r="149" spans="1:51" x14ac:dyDescent="0.25">
      <c r="A149" s="10" t="s">
        <v>275</v>
      </c>
      <c r="B149" s="21" t="s">
        <v>276</v>
      </c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5">
        <f>AX150+AX152+AX153+AX155+AX156+AX158+AX159</f>
        <v>0</v>
      </c>
      <c r="AY149" s="15">
        <f>AY150+AY152+AY153+AY155+AY156+AY158+AY159</f>
        <v>0</v>
      </c>
    </row>
    <row r="150" spans="1:51" x14ac:dyDescent="0.25">
      <c r="A150" s="10" t="s">
        <v>277</v>
      </c>
      <c r="B150" s="16" t="s">
        <v>278</v>
      </c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7">
        <f>SUM(AX151)</f>
        <v>0</v>
      </c>
      <c r="AY150" s="17">
        <f>SUM(AY151)</f>
        <v>0</v>
      </c>
    </row>
    <row r="151" spans="1:51" x14ac:dyDescent="0.25">
      <c r="A151" s="18" t="s">
        <v>279</v>
      </c>
      <c r="B151" s="19" t="s">
        <v>280</v>
      </c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20">
        <v>0</v>
      </c>
      <c r="AY151" s="20">
        <v>0</v>
      </c>
    </row>
    <row r="152" spans="1:51" x14ac:dyDescent="0.25">
      <c r="A152" s="10" t="s">
        <v>281</v>
      </c>
      <c r="B152" s="16" t="s">
        <v>282</v>
      </c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7">
        <v>0</v>
      </c>
      <c r="AY152" s="17">
        <v>0</v>
      </c>
    </row>
    <row r="153" spans="1:51" x14ac:dyDescent="0.25">
      <c r="A153" s="10" t="s">
        <v>283</v>
      </c>
      <c r="B153" s="16" t="s">
        <v>284</v>
      </c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7">
        <f>SUM(AX154)</f>
        <v>0</v>
      </c>
      <c r="AY153" s="17">
        <f>SUM(AY154)</f>
        <v>0</v>
      </c>
    </row>
    <row r="154" spans="1:51" x14ac:dyDescent="0.25">
      <c r="A154" s="18" t="s">
        <v>285</v>
      </c>
      <c r="B154" s="19" t="s">
        <v>286</v>
      </c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20">
        <v>0</v>
      </c>
      <c r="AY154" s="20">
        <v>0</v>
      </c>
    </row>
    <row r="155" spans="1:51" x14ac:dyDescent="0.25">
      <c r="A155" s="10" t="s">
        <v>287</v>
      </c>
      <c r="B155" s="16" t="s">
        <v>288</v>
      </c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7">
        <v>0</v>
      </c>
      <c r="AY155" s="17">
        <v>0</v>
      </c>
    </row>
    <row r="156" spans="1:51" x14ac:dyDescent="0.25">
      <c r="A156" s="10" t="s">
        <v>289</v>
      </c>
      <c r="B156" s="16" t="s">
        <v>290</v>
      </c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7">
        <f>SUM(AX157)</f>
        <v>0</v>
      </c>
      <c r="AY156" s="17">
        <f>SUM(AY157)</f>
        <v>0</v>
      </c>
    </row>
    <row r="157" spans="1:51" x14ac:dyDescent="0.25">
      <c r="A157" s="18" t="s">
        <v>291</v>
      </c>
      <c r="B157" s="19" t="s">
        <v>292</v>
      </c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20">
        <v>0</v>
      </c>
      <c r="AY157" s="20">
        <v>0</v>
      </c>
    </row>
    <row r="158" spans="1:51" x14ac:dyDescent="0.25">
      <c r="A158" s="10" t="s">
        <v>293</v>
      </c>
      <c r="B158" s="16" t="s">
        <v>294</v>
      </c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7">
        <v>0</v>
      </c>
      <c r="AY158" s="17">
        <v>0</v>
      </c>
    </row>
    <row r="159" spans="1:51" x14ac:dyDescent="0.25">
      <c r="A159" s="10" t="s">
        <v>295</v>
      </c>
      <c r="B159" s="16" t="s">
        <v>296</v>
      </c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7">
        <f>SUM(AX160)</f>
        <v>0</v>
      </c>
      <c r="AY159" s="17">
        <f>SUM(AY160)</f>
        <v>0</v>
      </c>
    </row>
    <row r="160" spans="1:51" x14ac:dyDescent="0.25">
      <c r="A160" s="18" t="s">
        <v>297</v>
      </c>
      <c r="B160" s="19" t="s">
        <v>298</v>
      </c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20">
        <v>0</v>
      </c>
      <c r="AY160" s="20">
        <v>0</v>
      </c>
    </row>
    <row r="161" spans="1:52" ht="15.75" x14ac:dyDescent="0.25">
      <c r="A161" s="10" t="s">
        <v>299</v>
      </c>
      <c r="B161" s="24" t="s">
        <v>300</v>
      </c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3">
        <f>AX162+AX165+AX171+AX173+AX175</f>
        <v>0</v>
      </c>
      <c r="AY161" s="13">
        <f>AY162+AY165+AY171+AY173+AY175</f>
        <v>0</v>
      </c>
    </row>
    <row r="162" spans="1:52" x14ac:dyDescent="0.25">
      <c r="A162" s="10" t="s">
        <v>301</v>
      </c>
      <c r="B162" s="21" t="s">
        <v>302</v>
      </c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5">
        <f>SUM(AX163:AX164)</f>
        <v>0</v>
      </c>
      <c r="AY162" s="15">
        <f>SUM(AY163:AY164)</f>
        <v>0</v>
      </c>
    </row>
    <row r="163" spans="1:52" x14ac:dyDescent="0.25">
      <c r="A163" s="10" t="s">
        <v>303</v>
      </c>
      <c r="B163" s="16" t="s">
        <v>304</v>
      </c>
      <c r="C163" s="2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7">
        <v>0</v>
      </c>
      <c r="AY163" s="17">
        <v>0</v>
      </c>
      <c r="AZ163" s="25"/>
    </row>
    <row r="164" spans="1:52" x14ac:dyDescent="0.25">
      <c r="A164" s="10" t="s">
        <v>305</v>
      </c>
      <c r="B164" s="16" t="s">
        <v>306</v>
      </c>
      <c r="C164" s="2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7">
        <v>0</v>
      </c>
      <c r="AY164" s="17">
        <v>0</v>
      </c>
      <c r="AZ164" s="25"/>
    </row>
    <row r="165" spans="1:52" x14ac:dyDescent="0.25">
      <c r="A165" s="10" t="s">
        <v>307</v>
      </c>
      <c r="B165" s="21" t="s">
        <v>308</v>
      </c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5">
        <f>SUM(AX166:AX170)</f>
        <v>0</v>
      </c>
      <c r="AY165" s="15">
        <f>SUM(AY166:AY170)</f>
        <v>0</v>
      </c>
      <c r="AZ165" s="25"/>
    </row>
    <row r="166" spans="1:52" x14ac:dyDescent="0.25">
      <c r="A166" s="10" t="s">
        <v>309</v>
      </c>
      <c r="B166" s="16" t="s">
        <v>310</v>
      </c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7">
        <v>0</v>
      </c>
      <c r="AY166" s="17">
        <v>0</v>
      </c>
      <c r="AZ166" s="25"/>
    </row>
    <row r="167" spans="1:52" x14ac:dyDescent="0.25">
      <c r="A167" s="10" t="s">
        <v>311</v>
      </c>
      <c r="B167" s="16" t="s">
        <v>312</v>
      </c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7">
        <v>0</v>
      </c>
      <c r="AY167" s="17">
        <v>0</v>
      </c>
      <c r="AZ167" s="25"/>
    </row>
    <row r="168" spans="1:52" x14ac:dyDescent="0.25">
      <c r="A168" s="10" t="s">
        <v>313</v>
      </c>
      <c r="B168" s="16" t="s">
        <v>314</v>
      </c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7">
        <v>0</v>
      </c>
      <c r="AY168" s="17">
        <v>0</v>
      </c>
      <c r="AZ168" s="25"/>
    </row>
    <row r="169" spans="1:52" x14ac:dyDescent="0.25">
      <c r="A169" s="10" t="s">
        <v>315</v>
      </c>
      <c r="B169" s="16" t="s">
        <v>316</v>
      </c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7">
        <v>0</v>
      </c>
      <c r="AY169" s="17">
        <v>0</v>
      </c>
      <c r="AZ169" s="25"/>
    </row>
    <row r="170" spans="1:52" x14ac:dyDescent="0.25">
      <c r="A170" s="10" t="s">
        <v>317</v>
      </c>
      <c r="B170" s="16" t="s">
        <v>318</v>
      </c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7">
        <v>0</v>
      </c>
      <c r="AY170" s="17">
        <v>0</v>
      </c>
      <c r="AZ170" s="25"/>
    </row>
    <row r="171" spans="1:52" x14ac:dyDescent="0.25">
      <c r="A171" s="10" t="s">
        <v>319</v>
      </c>
      <c r="B171" s="21" t="s">
        <v>320</v>
      </c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5">
        <f>SUM(AX172)</f>
        <v>0</v>
      </c>
      <c r="AY171" s="15">
        <f>SUM(AY172)</f>
        <v>0</v>
      </c>
      <c r="AZ171" s="25"/>
    </row>
    <row r="172" spans="1:52" x14ac:dyDescent="0.25">
      <c r="A172" s="10" t="s">
        <v>321</v>
      </c>
      <c r="B172" s="16" t="s">
        <v>322</v>
      </c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7">
        <v>0</v>
      </c>
      <c r="AY172" s="17">
        <v>0</v>
      </c>
      <c r="AZ172" s="25"/>
    </row>
    <row r="173" spans="1:52" x14ac:dyDescent="0.25">
      <c r="A173" s="10" t="s">
        <v>323</v>
      </c>
      <c r="B173" s="21" t="s">
        <v>324</v>
      </c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5">
        <f>AX174</f>
        <v>0</v>
      </c>
      <c r="AY173" s="15">
        <f>AY174</f>
        <v>0</v>
      </c>
      <c r="AZ173" s="25"/>
    </row>
    <row r="174" spans="1:52" x14ac:dyDescent="0.25">
      <c r="A174" s="10" t="s">
        <v>325</v>
      </c>
      <c r="B174" s="16" t="s">
        <v>326</v>
      </c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7">
        <v>0</v>
      </c>
      <c r="AY174" s="17">
        <v>0</v>
      </c>
      <c r="AZ174" s="25"/>
    </row>
    <row r="175" spans="1:52" x14ac:dyDescent="0.25">
      <c r="A175" s="10" t="s">
        <v>327</v>
      </c>
      <c r="B175" s="21" t="s">
        <v>328</v>
      </c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5">
        <f>SUM(AX176:AX183)</f>
        <v>0</v>
      </c>
      <c r="AY175" s="15">
        <f>SUM(AY176:AY183)</f>
        <v>0</v>
      </c>
      <c r="AZ175" s="25"/>
    </row>
    <row r="176" spans="1:52" x14ac:dyDescent="0.25">
      <c r="A176" s="10" t="s">
        <v>329</v>
      </c>
      <c r="B176" s="16" t="s">
        <v>330</v>
      </c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7">
        <v>0</v>
      </c>
      <c r="AY176" s="17">
        <v>0</v>
      </c>
      <c r="AZ176" s="25"/>
    </row>
    <row r="177" spans="1:52" x14ac:dyDescent="0.25">
      <c r="A177" s="10" t="s">
        <v>331</v>
      </c>
      <c r="B177" s="16" t="s">
        <v>332</v>
      </c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7">
        <v>0</v>
      </c>
      <c r="AY177" s="17">
        <v>0</v>
      </c>
      <c r="AZ177" s="25"/>
    </row>
    <row r="178" spans="1:52" x14ac:dyDescent="0.25">
      <c r="A178" s="10" t="s">
        <v>333</v>
      </c>
      <c r="B178" s="16" t="s">
        <v>334</v>
      </c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7">
        <v>0</v>
      </c>
      <c r="AY178" s="17">
        <v>0</v>
      </c>
      <c r="AZ178" s="25"/>
    </row>
    <row r="179" spans="1:52" x14ac:dyDescent="0.25">
      <c r="A179" s="10" t="s">
        <v>335</v>
      </c>
      <c r="B179" s="16" t="s">
        <v>336</v>
      </c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7">
        <v>0</v>
      </c>
      <c r="AY179" s="17">
        <v>0</v>
      </c>
      <c r="AZ179" s="25"/>
    </row>
    <row r="180" spans="1:52" x14ac:dyDescent="0.25">
      <c r="A180" s="10" t="s">
        <v>337</v>
      </c>
      <c r="B180" s="16" t="s">
        <v>338</v>
      </c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7">
        <v>0</v>
      </c>
      <c r="AY180" s="17">
        <v>0</v>
      </c>
      <c r="AZ180" s="25"/>
    </row>
    <row r="181" spans="1:52" x14ac:dyDescent="0.25">
      <c r="A181" s="10" t="s">
        <v>339</v>
      </c>
      <c r="B181" s="16" t="s">
        <v>340</v>
      </c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7">
        <v>0</v>
      </c>
      <c r="AY181" s="17">
        <v>0</v>
      </c>
      <c r="AZ181" s="25"/>
    </row>
    <row r="182" spans="1:52" x14ac:dyDescent="0.25">
      <c r="A182" s="10" t="s">
        <v>341</v>
      </c>
      <c r="B182" s="16" t="s">
        <v>342</v>
      </c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7">
        <v>0</v>
      </c>
      <c r="AY182" s="17">
        <v>0</v>
      </c>
      <c r="AZ182" s="25"/>
    </row>
    <row r="183" spans="1:52" x14ac:dyDescent="0.25">
      <c r="A183" s="10" t="s">
        <v>343</v>
      </c>
      <c r="B183" s="16" t="s">
        <v>344</v>
      </c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26">
        <v>0</v>
      </c>
      <c r="AY183" s="26">
        <v>0</v>
      </c>
      <c r="AZ183" s="25"/>
    </row>
    <row r="184" spans="1:52" ht="15.75" x14ac:dyDescent="0.25">
      <c r="A184" s="18"/>
      <c r="B184" s="49" t="s">
        <v>345</v>
      </c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  <c r="AA184" s="49"/>
      <c r="AB184" s="49"/>
      <c r="AC184" s="49"/>
      <c r="AD184" s="49"/>
      <c r="AE184" s="49"/>
      <c r="AF184" s="49"/>
      <c r="AG184" s="49"/>
      <c r="AH184" s="49"/>
      <c r="AI184" s="49"/>
      <c r="AJ184" s="49"/>
      <c r="AK184" s="49"/>
      <c r="AL184" s="49"/>
      <c r="AM184" s="49"/>
      <c r="AN184" s="49"/>
      <c r="AO184" s="49"/>
      <c r="AP184" s="49"/>
      <c r="AQ184" s="49"/>
      <c r="AR184" s="49"/>
      <c r="AS184" s="49"/>
      <c r="AT184" s="49"/>
      <c r="AU184" s="49"/>
      <c r="AV184" s="49"/>
      <c r="AW184" s="49"/>
      <c r="AX184" s="27">
        <f>AX7+AX117+AX161</f>
        <v>88140141.169999987</v>
      </c>
      <c r="AY184" s="27">
        <f>AY7+AY117+AY161</f>
        <v>170321763.15000001</v>
      </c>
    </row>
    <row r="185" spans="1:52" ht="18.75" x14ac:dyDescent="0.25">
      <c r="A185" s="10" t="s">
        <v>346</v>
      </c>
      <c r="B185" s="28" t="s">
        <v>347</v>
      </c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20"/>
    </row>
    <row r="186" spans="1:52" ht="15.75" x14ac:dyDescent="0.25">
      <c r="A186" s="10" t="s">
        <v>348</v>
      </c>
      <c r="B186" s="24" t="s">
        <v>349</v>
      </c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3">
        <f>AX187+AX222+AX287</f>
        <v>63515609.57</v>
      </c>
      <c r="AY186" s="13">
        <f>AY187+AY222+AY287</f>
        <v>109743126.81999999</v>
      </c>
    </row>
    <row r="187" spans="1:52" x14ac:dyDescent="0.25">
      <c r="A187" s="10" t="s">
        <v>350</v>
      </c>
      <c r="B187" s="21" t="s">
        <v>351</v>
      </c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5">
        <f>AX188+AX193+AX198+AX207+AX212+AX219</f>
        <v>31495222.93</v>
      </c>
      <c r="AY187" s="15">
        <f>AY188+AY193+AY198+AY207+AY212+AY219</f>
        <v>58441265.039999999</v>
      </c>
    </row>
    <row r="188" spans="1:52" x14ac:dyDescent="0.25">
      <c r="A188" s="10" t="s">
        <v>352</v>
      </c>
      <c r="B188" s="16" t="s">
        <v>353</v>
      </c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7">
        <f>SUM(AX189:AX192)</f>
        <v>18436699.990000002</v>
      </c>
      <c r="AY188" s="17">
        <f>SUM(AY189:AY192)</f>
        <v>32683591.210000001</v>
      </c>
    </row>
    <row r="189" spans="1:52" x14ac:dyDescent="0.25">
      <c r="A189" s="18" t="s">
        <v>354</v>
      </c>
      <c r="B189" s="19" t="s">
        <v>355</v>
      </c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20">
        <v>902782.8</v>
      </c>
      <c r="AY189" s="20">
        <v>1772592.44</v>
      </c>
    </row>
    <row r="190" spans="1:52" x14ac:dyDescent="0.25">
      <c r="A190" s="18" t="s">
        <v>356</v>
      </c>
      <c r="B190" s="19" t="s">
        <v>357</v>
      </c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20">
        <v>0</v>
      </c>
      <c r="AY190" s="20">
        <v>0</v>
      </c>
    </row>
    <row r="191" spans="1:52" x14ac:dyDescent="0.25">
      <c r="A191" s="18" t="s">
        <v>358</v>
      </c>
      <c r="B191" s="19" t="s">
        <v>359</v>
      </c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20">
        <v>17533917.190000001</v>
      </c>
      <c r="AY191" s="20">
        <v>30910998.77</v>
      </c>
    </row>
    <row r="192" spans="1:52" x14ac:dyDescent="0.25">
      <c r="A192" s="18" t="s">
        <v>360</v>
      </c>
      <c r="B192" s="19" t="s">
        <v>361</v>
      </c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20">
        <v>0</v>
      </c>
      <c r="AY192" s="20">
        <v>0</v>
      </c>
    </row>
    <row r="193" spans="1:51" x14ac:dyDescent="0.25">
      <c r="A193" s="10" t="s">
        <v>362</v>
      </c>
      <c r="B193" s="16" t="s">
        <v>363</v>
      </c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7">
        <f>SUM(AX194:AX197)</f>
        <v>6778928.2800000003</v>
      </c>
      <c r="AY193" s="17">
        <f>SUM(AY194:AY197)</f>
        <v>13383008.939999999</v>
      </c>
    </row>
    <row r="194" spans="1:51" x14ac:dyDescent="0.25">
      <c r="A194" s="18" t="s">
        <v>364</v>
      </c>
      <c r="B194" s="19" t="s">
        <v>365</v>
      </c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20">
        <v>0</v>
      </c>
      <c r="AY194" s="20">
        <v>0</v>
      </c>
    </row>
    <row r="195" spans="1:51" x14ac:dyDescent="0.25">
      <c r="A195" s="18" t="s">
        <v>366</v>
      </c>
      <c r="B195" s="19" t="s">
        <v>367</v>
      </c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20">
        <v>6778928.2800000003</v>
      </c>
      <c r="AY195" s="20">
        <v>13383008.939999999</v>
      </c>
    </row>
    <row r="196" spans="1:51" x14ac:dyDescent="0.25">
      <c r="A196" s="18" t="s">
        <v>368</v>
      </c>
      <c r="B196" s="19" t="s">
        <v>369</v>
      </c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20">
        <v>0</v>
      </c>
      <c r="AY196" s="20">
        <v>0</v>
      </c>
    </row>
    <row r="197" spans="1:51" x14ac:dyDescent="0.25">
      <c r="A197" s="18" t="s">
        <v>370</v>
      </c>
      <c r="B197" s="19" t="s">
        <v>371</v>
      </c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20">
        <v>0</v>
      </c>
      <c r="AY197" s="20">
        <v>0</v>
      </c>
    </row>
    <row r="198" spans="1:51" x14ac:dyDescent="0.25">
      <c r="A198" s="10" t="s">
        <v>372</v>
      </c>
      <c r="B198" s="16" t="s">
        <v>373</v>
      </c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7">
        <f>SUM(AX199:AX206)</f>
        <v>5902638.8699999992</v>
      </c>
      <c r="AY198" s="17">
        <f>SUM(AY199:AY206)</f>
        <v>10943042.779999999</v>
      </c>
    </row>
    <row r="199" spans="1:51" x14ac:dyDescent="0.25">
      <c r="A199" s="18" t="s">
        <v>374</v>
      </c>
      <c r="B199" s="19" t="s">
        <v>375</v>
      </c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20">
        <v>1338443.29</v>
      </c>
      <c r="AY199" s="20">
        <v>2231937.6</v>
      </c>
    </row>
    <row r="200" spans="1:51" x14ac:dyDescent="0.25">
      <c r="A200" s="18" t="s">
        <v>376</v>
      </c>
      <c r="B200" s="19" t="s">
        <v>377</v>
      </c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20">
        <v>4014266.15</v>
      </c>
      <c r="AY200" s="20">
        <v>7230533.1500000004</v>
      </c>
    </row>
    <row r="201" spans="1:51" x14ac:dyDescent="0.25">
      <c r="A201" s="18" t="s">
        <v>378</v>
      </c>
      <c r="B201" s="19" t="s">
        <v>379</v>
      </c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20">
        <v>549929.43000000005</v>
      </c>
      <c r="AY201" s="20">
        <v>1480572.03</v>
      </c>
    </row>
    <row r="202" spans="1:51" x14ac:dyDescent="0.25">
      <c r="A202" s="18" t="s">
        <v>380</v>
      </c>
      <c r="B202" s="19" t="s">
        <v>381</v>
      </c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20">
        <v>0</v>
      </c>
      <c r="AY202" s="20">
        <v>0</v>
      </c>
    </row>
    <row r="203" spans="1:51" x14ac:dyDescent="0.25">
      <c r="A203" s="18" t="s">
        <v>382</v>
      </c>
      <c r="B203" s="19" t="s">
        <v>383</v>
      </c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  <c r="AV203" s="12"/>
      <c r="AW203" s="12"/>
      <c r="AX203" s="20">
        <v>0</v>
      </c>
      <c r="AY203" s="20">
        <v>0</v>
      </c>
    </row>
    <row r="204" spans="1:51" x14ac:dyDescent="0.25">
      <c r="A204" s="18" t="s">
        <v>384</v>
      </c>
      <c r="B204" s="19" t="s">
        <v>385</v>
      </c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  <c r="AW204" s="12"/>
      <c r="AX204" s="20">
        <v>0</v>
      </c>
      <c r="AY204" s="20">
        <v>0</v>
      </c>
    </row>
    <row r="205" spans="1:51" x14ac:dyDescent="0.25">
      <c r="A205" s="18" t="s">
        <v>386</v>
      </c>
      <c r="B205" s="19" t="s">
        <v>387</v>
      </c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/>
      <c r="AS205" s="12"/>
      <c r="AT205" s="12"/>
      <c r="AU205" s="12"/>
      <c r="AV205" s="12"/>
      <c r="AW205" s="12"/>
      <c r="AX205" s="20">
        <v>0</v>
      </c>
      <c r="AY205" s="20">
        <v>0</v>
      </c>
    </row>
    <row r="206" spans="1:51" x14ac:dyDescent="0.25">
      <c r="A206" s="18" t="s">
        <v>388</v>
      </c>
      <c r="B206" s="19" t="s">
        <v>389</v>
      </c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/>
      <c r="AS206" s="12"/>
      <c r="AT206" s="12"/>
      <c r="AU206" s="12"/>
      <c r="AV206" s="12"/>
      <c r="AW206" s="12"/>
      <c r="AX206" s="20">
        <v>0</v>
      </c>
      <c r="AY206" s="20">
        <v>0</v>
      </c>
    </row>
    <row r="207" spans="1:51" x14ac:dyDescent="0.25">
      <c r="A207" s="10" t="s">
        <v>390</v>
      </c>
      <c r="B207" s="16" t="s">
        <v>391</v>
      </c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  <c r="AS207" s="12"/>
      <c r="AT207" s="12"/>
      <c r="AU207" s="12"/>
      <c r="AV207" s="12"/>
      <c r="AW207" s="12"/>
      <c r="AX207" s="17">
        <f>SUM(AX208:AX211)</f>
        <v>0</v>
      </c>
      <c r="AY207" s="17">
        <f>SUM(AY208:AY211)</f>
        <v>0</v>
      </c>
    </row>
    <row r="208" spans="1:51" x14ac:dyDescent="0.25">
      <c r="A208" s="18" t="s">
        <v>392</v>
      </c>
      <c r="B208" s="19" t="s">
        <v>393</v>
      </c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  <c r="AQ208" s="12"/>
      <c r="AR208" s="12"/>
      <c r="AS208" s="12"/>
      <c r="AT208" s="12"/>
      <c r="AU208" s="12"/>
      <c r="AV208" s="12"/>
      <c r="AW208" s="12"/>
      <c r="AX208" s="20">
        <v>0</v>
      </c>
      <c r="AY208" s="20">
        <v>0</v>
      </c>
    </row>
    <row r="209" spans="1:51" x14ac:dyDescent="0.25">
      <c r="A209" s="18" t="s">
        <v>394</v>
      </c>
      <c r="B209" s="19" t="s">
        <v>395</v>
      </c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  <c r="AQ209" s="12"/>
      <c r="AR209" s="12"/>
      <c r="AS209" s="12"/>
      <c r="AT209" s="12"/>
      <c r="AU209" s="12"/>
      <c r="AV209" s="12"/>
      <c r="AW209" s="12"/>
      <c r="AX209" s="20">
        <v>0</v>
      </c>
      <c r="AY209" s="20">
        <v>0</v>
      </c>
    </row>
    <row r="210" spans="1:51" x14ac:dyDescent="0.25">
      <c r="A210" s="18" t="s">
        <v>396</v>
      </c>
      <c r="B210" s="19" t="s">
        <v>397</v>
      </c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  <c r="AQ210" s="12"/>
      <c r="AR210" s="12"/>
      <c r="AS210" s="12"/>
      <c r="AT210" s="12"/>
      <c r="AU210" s="12"/>
      <c r="AV210" s="12"/>
      <c r="AW210" s="12"/>
      <c r="AX210" s="20">
        <v>0</v>
      </c>
      <c r="AY210" s="20">
        <v>0</v>
      </c>
    </row>
    <row r="211" spans="1:51" x14ac:dyDescent="0.25">
      <c r="A211" s="18" t="s">
        <v>398</v>
      </c>
      <c r="B211" s="19" t="s">
        <v>399</v>
      </c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  <c r="AQ211" s="12"/>
      <c r="AR211" s="12"/>
      <c r="AS211" s="12"/>
      <c r="AT211" s="12"/>
      <c r="AU211" s="12"/>
      <c r="AV211" s="12"/>
      <c r="AW211" s="12"/>
      <c r="AX211" s="20">
        <v>0</v>
      </c>
      <c r="AY211" s="20">
        <v>0</v>
      </c>
    </row>
    <row r="212" spans="1:51" x14ac:dyDescent="0.25">
      <c r="A212" s="10" t="s">
        <v>400</v>
      </c>
      <c r="B212" s="16" t="s">
        <v>401</v>
      </c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  <c r="AQ212" s="12"/>
      <c r="AR212" s="12"/>
      <c r="AS212" s="12"/>
      <c r="AT212" s="12"/>
      <c r="AU212" s="12"/>
      <c r="AV212" s="12"/>
      <c r="AW212" s="12"/>
      <c r="AX212" s="17">
        <f>SUM(AX213:AX218)</f>
        <v>136000.9</v>
      </c>
      <c r="AY212" s="17">
        <f>SUM(AY213:AY218)</f>
        <v>237342.82</v>
      </c>
    </row>
    <row r="213" spans="1:51" x14ac:dyDescent="0.25">
      <c r="A213" s="18" t="s">
        <v>402</v>
      </c>
      <c r="B213" s="19" t="s">
        <v>403</v>
      </c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  <c r="AP213" s="12"/>
      <c r="AQ213" s="12"/>
      <c r="AR213" s="12"/>
      <c r="AS213" s="12"/>
      <c r="AT213" s="12"/>
      <c r="AU213" s="12"/>
      <c r="AV213" s="12"/>
      <c r="AW213" s="12"/>
      <c r="AX213" s="20">
        <v>0</v>
      </c>
      <c r="AY213" s="20">
        <v>0</v>
      </c>
    </row>
    <row r="214" spans="1:51" x14ac:dyDescent="0.25">
      <c r="A214" s="18" t="s">
        <v>404</v>
      </c>
      <c r="B214" s="19" t="s">
        <v>157</v>
      </c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  <c r="AQ214" s="12"/>
      <c r="AR214" s="12"/>
      <c r="AS214" s="12"/>
      <c r="AT214" s="12"/>
      <c r="AU214" s="12"/>
      <c r="AV214" s="12"/>
      <c r="AW214" s="12"/>
      <c r="AX214" s="20">
        <v>110898.93</v>
      </c>
      <c r="AY214" s="20">
        <v>176410.94</v>
      </c>
    </row>
    <row r="215" spans="1:51" x14ac:dyDescent="0.25">
      <c r="A215" s="18" t="s">
        <v>405</v>
      </c>
      <c r="B215" s="19" t="s">
        <v>406</v>
      </c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12"/>
      <c r="AQ215" s="12"/>
      <c r="AR215" s="12"/>
      <c r="AS215" s="12"/>
      <c r="AT215" s="12"/>
      <c r="AU215" s="12"/>
      <c r="AV215" s="12"/>
      <c r="AW215" s="12"/>
      <c r="AX215" s="20">
        <v>0</v>
      </c>
      <c r="AY215" s="20">
        <v>0</v>
      </c>
    </row>
    <row r="216" spans="1:51" x14ac:dyDescent="0.25">
      <c r="A216" s="18" t="s">
        <v>407</v>
      </c>
      <c r="B216" s="19" t="s">
        <v>408</v>
      </c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  <c r="AQ216" s="12"/>
      <c r="AR216" s="12"/>
      <c r="AS216" s="12"/>
      <c r="AT216" s="12"/>
      <c r="AU216" s="12"/>
      <c r="AV216" s="12"/>
      <c r="AW216" s="12"/>
      <c r="AX216" s="20">
        <v>0</v>
      </c>
      <c r="AY216" s="20">
        <v>0</v>
      </c>
    </row>
    <row r="217" spans="1:51" x14ac:dyDescent="0.25">
      <c r="A217" s="18" t="s">
        <v>409</v>
      </c>
      <c r="B217" s="19" t="s">
        <v>410</v>
      </c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  <c r="AQ217" s="12"/>
      <c r="AR217" s="12"/>
      <c r="AS217" s="12"/>
      <c r="AT217" s="12"/>
      <c r="AU217" s="12"/>
      <c r="AV217" s="12"/>
      <c r="AW217" s="12"/>
      <c r="AX217" s="20">
        <v>0</v>
      </c>
      <c r="AY217" s="20">
        <v>0</v>
      </c>
    </row>
    <row r="218" spans="1:51" x14ac:dyDescent="0.25">
      <c r="A218" s="18" t="s">
        <v>411</v>
      </c>
      <c r="B218" s="19" t="s">
        <v>412</v>
      </c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  <c r="AQ218" s="12"/>
      <c r="AR218" s="12"/>
      <c r="AS218" s="12"/>
      <c r="AT218" s="12"/>
      <c r="AU218" s="12"/>
      <c r="AV218" s="12"/>
      <c r="AW218" s="12"/>
      <c r="AX218" s="20">
        <v>25101.97</v>
      </c>
      <c r="AY218" s="20">
        <v>60931.88</v>
      </c>
    </row>
    <row r="219" spans="1:51" x14ac:dyDescent="0.25">
      <c r="A219" s="10" t="s">
        <v>413</v>
      </c>
      <c r="B219" s="16" t="s">
        <v>414</v>
      </c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2"/>
      <c r="AN219" s="12"/>
      <c r="AO219" s="12"/>
      <c r="AP219" s="12"/>
      <c r="AQ219" s="12"/>
      <c r="AR219" s="12"/>
      <c r="AS219" s="12"/>
      <c r="AT219" s="12"/>
      <c r="AU219" s="12"/>
      <c r="AV219" s="12"/>
      <c r="AW219" s="12"/>
      <c r="AX219" s="17">
        <v>240954.89</v>
      </c>
      <c r="AY219" s="17">
        <v>1194279.29</v>
      </c>
    </row>
    <row r="220" spans="1:51" x14ac:dyDescent="0.25">
      <c r="A220" s="18" t="s">
        <v>415</v>
      </c>
      <c r="B220" s="19" t="s">
        <v>416</v>
      </c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  <c r="AN220" s="12"/>
      <c r="AO220" s="12"/>
      <c r="AP220" s="12"/>
      <c r="AQ220" s="12"/>
      <c r="AR220" s="12"/>
      <c r="AS220" s="12"/>
      <c r="AT220" s="12"/>
      <c r="AU220" s="12"/>
      <c r="AV220" s="12"/>
      <c r="AW220" s="12"/>
      <c r="AX220" s="20">
        <v>240954.89</v>
      </c>
      <c r="AY220" s="20">
        <v>1194279.29</v>
      </c>
    </row>
    <row r="221" spans="1:51" x14ac:dyDescent="0.25">
      <c r="A221" s="18" t="s">
        <v>417</v>
      </c>
      <c r="B221" s="19" t="s">
        <v>418</v>
      </c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12"/>
      <c r="AN221" s="12"/>
      <c r="AO221" s="12"/>
      <c r="AP221" s="12"/>
      <c r="AQ221" s="12"/>
      <c r="AR221" s="12"/>
      <c r="AS221" s="12"/>
      <c r="AT221" s="12"/>
      <c r="AU221" s="12"/>
      <c r="AV221" s="12"/>
      <c r="AW221" s="12"/>
      <c r="AX221" s="20">
        <v>0</v>
      </c>
      <c r="AY221" s="20">
        <v>0</v>
      </c>
    </row>
    <row r="222" spans="1:51" x14ac:dyDescent="0.25">
      <c r="A222" s="10" t="s">
        <v>419</v>
      </c>
      <c r="B222" s="21" t="s">
        <v>420</v>
      </c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12"/>
      <c r="AN222" s="12"/>
      <c r="AO222" s="12"/>
      <c r="AP222" s="12"/>
      <c r="AQ222" s="12"/>
      <c r="AR222" s="12"/>
      <c r="AS222" s="12"/>
      <c r="AT222" s="12"/>
      <c r="AU222" s="12"/>
      <c r="AV222" s="12"/>
      <c r="AW222" s="12"/>
      <c r="AX222" s="15">
        <f>AX223+AX232+AX236+AX246+AX256+AX264+AX267+AX273+AX277</f>
        <v>14069359.530000001</v>
      </c>
      <c r="AY222" s="15">
        <f>AY223+AY232+AY236+AY246+AY256+AY264+AY267+AY273+AY277</f>
        <v>22135345.02</v>
      </c>
    </row>
    <row r="223" spans="1:51" x14ac:dyDescent="0.25">
      <c r="A223" s="10" t="s">
        <v>421</v>
      </c>
      <c r="B223" s="16" t="s">
        <v>422</v>
      </c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12"/>
      <c r="AN223" s="12"/>
      <c r="AO223" s="12"/>
      <c r="AP223" s="12"/>
      <c r="AQ223" s="12"/>
      <c r="AR223" s="12"/>
      <c r="AS223" s="12"/>
      <c r="AT223" s="12"/>
      <c r="AU223" s="12"/>
      <c r="AV223" s="12"/>
      <c r="AW223" s="12"/>
      <c r="AX223" s="17">
        <f>SUM(AX224:AX231)</f>
        <v>1305733.6099999999</v>
      </c>
      <c r="AY223" s="17">
        <f>SUM(AY224:AY231)</f>
        <v>2990433.17</v>
      </c>
    </row>
    <row r="224" spans="1:51" x14ac:dyDescent="0.25">
      <c r="A224" s="18" t="s">
        <v>423</v>
      </c>
      <c r="B224" s="19" t="s">
        <v>424</v>
      </c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  <c r="AQ224" s="12"/>
      <c r="AR224" s="12"/>
      <c r="AS224" s="12"/>
      <c r="AT224" s="12"/>
      <c r="AU224" s="12"/>
      <c r="AV224" s="12"/>
      <c r="AW224" s="12"/>
      <c r="AX224" s="20">
        <v>340139.89</v>
      </c>
      <c r="AY224" s="20">
        <v>1075752.0900000001</v>
      </c>
    </row>
    <row r="225" spans="1:51" x14ac:dyDescent="0.25">
      <c r="A225" s="18" t="s">
        <v>425</v>
      </c>
      <c r="B225" s="19" t="s">
        <v>426</v>
      </c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  <c r="AQ225" s="12"/>
      <c r="AR225" s="12"/>
      <c r="AS225" s="12"/>
      <c r="AT225" s="12"/>
      <c r="AU225" s="12"/>
      <c r="AV225" s="12"/>
      <c r="AW225" s="12"/>
      <c r="AX225" s="20">
        <v>0</v>
      </c>
      <c r="AY225" s="20">
        <v>998.01</v>
      </c>
    </row>
    <row r="226" spans="1:51" x14ac:dyDescent="0.25">
      <c r="A226" s="18" t="s">
        <v>427</v>
      </c>
      <c r="B226" s="19" t="s">
        <v>428</v>
      </c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  <c r="AQ226" s="12"/>
      <c r="AR226" s="12"/>
      <c r="AS226" s="12"/>
      <c r="AT226" s="12"/>
      <c r="AU226" s="12"/>
      <c r="AV226" s="12"/>
      <c r="AW226" s="12"/>
      <c r="AX226" s="20">
        <v>0</v>
      </c>
      <c r="AY226" s="20">
        <v>0</v>
      </c>
    </row>
    <row r="227" spans="1:51" x14ac:dyDescent="0.25">
      <c r="A227" s="18" t="s">
        <v>429</v>
      </c>
      <c r="B227" s="19" t="s">
        <v>430</v>
      </c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  <c r="AN227" s="12"/>
      <c r="AO227" s="12"/>
      <c r="AP227" s="12"/>
      <c r="AQ227" s="12"/>
      <c r="AR227" s="12"/>
      <c r="AS227" s="12"/>
      <c r="AT227" s="12"/>
      <c r="AU227" s="12"/>
      <c r="AV227" s="12"/>
      <c r="AW227" s="12"/>
      <c r="AX227" s="20">
        <v>78428.039999999994</v>
      </c>
      <c r="AY227" s="20">
        <v>177524.01</v>
      </c>
    </row>
    <row r="228" spans="1:51" x14ac:dyDescent="0.25">
      <c r="A228" s="18" t="s">
        <v>431</v>
      </c>
      <c r="B228" s="19" t="s">
        <v>432</v>
      </c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  <c r="AP228" s="12"/>
      <c r="AQ228" s="12"/>
      <c r="AR228" s="12"/>
      <c r="AS228" s="12"/>
      <c r="AT228" s="12"/>
      <c r="AU228" s="12"/>
      <c r="AV228" s="12"/>
      <c r="AW228" s="12"/>
      <c r="AX228" s="20">
        <v>107515.68</v>
      </c>
      <c r="AY228" s="20">
        <v>215427.46</v>
      </c>
    </row>
    <row r="229" spans="1:51" x14ac:dyDescent="0.25">
      <c r="A229" s="18" t="s">
        <v>433</v>
      </c>
      <c r="B229" s="19" t="s">
        <v>434</v>
      </c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12"/>
      <c r="AQ229" s="12"/>
      <c r="AR229" s="12"/>
      <c r="AS229" s="12"/>
      <c r="AT229" s="12"/>
      <c r="AU229" s="12"/>
      <c r="AV229" s="12"/>
      <c r="AW229" s="12"/>
      <c r="AX229" s="20">
        <v>543198.07999999996</v>
      </c>
      <c r="AY229" s="20">
        <v>929053.98</v>
      </c>
    </row>
    <row r="230" spans="1:51" x14ac:dyDescent="0.25">
      <c r="A230" s="18" t="s">
        <v>435</v>
      </c>
      <c r="B230" s="19" t="s">
        <v>436</v>
      </c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  <c r="AP230" s="12"/>
      <c r="AQ230" s="12"/>
      <c r="AR230" s="12"/>
      <c r="AS230" s="12"/>
      <c r="AT230" s="12"/>
      <c r="AU230" s="12"/>
      <c r="AV230" s="12"/>
      <c r="AW230" s="12"/>
      <c r="AX230" s="20">
        <v>0</v>
      </c>
      <c r="AY230" s="20">
        <v>0</v>
      </c>
    </row>
    <row r="231" spans="1:51" x14ac:dyDescent="0.25">
      <c r="A231" s="18" t="s">
        <v>437</v>
      </c>
      <c r="B231" s="19" t="s">
        <v>438</v>
      </c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  <c r="AQ231" s="12"/>
      <c r="AR231" s="12"/>
      <c r="AS231" s="12"/>
      <c r="AT231" s="12"/>
      <c r="AU231" s="12"/>
      <c r="AV231" s="12"/>
      <c r="AW231" s="12"/>
      <c r="AX231" s="20">
        <v>236451.92</v>
      </c>
      <c r="AY231" s="20">
        <v>591677.62</v>
      </c>
    </row>
    <row r="232" spans="1:51" x14ac:dyDescent="0.25">
      <c r="A232" s="10" t="s">
        <v>439</v>
      </c>
      <c r="B232" s="16" t="s">
        <v>440</v>
      </c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12"/>
      <c r="AQ232" s="12"/>
      <c r="AR232" s="12"/>
      <c r="AS232" s="12"/>
      <c r="AT232" s="12"/>
      <c r="AU232" s="12"/>
      <c r="AV232" s="12"/>
      <c r="AW232" s="12"/>
      <c r="AX232" s="17">
        <f>SUM(AX233:AX235)</f>
        <v>105006.88</v>
      </c>
      <c r="AY232" s="17">
        <f>SUM(AY233:AY235)</f>
        <v>256058.91999999998</v>
      </c>
    </row>
    <row r="233" spans="1:51" x14ac:dyDescent="0.25">
      <c r="A233" s="18" t="s">
        <v>441</v>
      </c>
      <c r="B233" s="19" t="s">
        <v>442</v>
      </c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  <c r="AQ233" s="12"/>
      <c r="AR233" s="12"/>
      <c r="AS233" s="12"/>
      <c r="AT233" s="12"/>
      <c r="AU233" s="12"/>
      <c r="AV233" s="12"/>
      <c r="AW233" s="12"/>
      <c r="AX233" s="20">
        <v>84759.13</v>
      </c>
      <c r="AY233" s="20">
        <v>224193.93</v>
      </c>
    </row>
    <row r="234" spans="1:51" x14ac:dyDescent="0.25">
      <c r="A234" s="18" t="s">
        <v>443</v>
      </c>
      <c r="B234" s="19" t="s">
        <v>444</v>
      </c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s="12"/>
      <c r="AO234" s="12"/>
      <c r="AP234" s="12"/>
      <c r="AQ234" s="12"/>
      <c r="AR234" s="12"/>
      <c r="AS234" s="12"/>
      <c r="AT234" s="12"/>
      <c r="AU234" s="12"/>
      <c r="AV234" s="12"/>
      <c r="AW234" s="12"/>
      <c r="AX234" s="20">
        <v>20247.75</v>
      </c>
      <c r="AY234" s="20">
        <v>31864.99</v>
      </c>
    </row>
    <row r="235" spans="1:51" x14ac:dyDescent="0.25">
      <c r="A235" s="18" t="s">
        <v>445</v>
      </c>
      <c r="B235" s="19" t="s">
        <v>446</v>
      </c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  <c r="AN235" s="12"/>
      <c r="AO235" s="12"/>
      <c r="AP235" s="12"/>
      <c r="AQ235" s="12"/>
      <c r="AR235" s="12"/>
      <c r="AS235" s="12"/>
      <c r="AT235" s="12"/>
      <c r="AU235" s="12"/>
      <c r="AV235" s="12"/>
      <c r="AW235" s="12"/>
      <c r="AX235" s="20">
        <v>0</v>
      </c>
      <c r="AY235" s="20">
        <v>0</v>
      </c>
    </row>
    <row r="236" spans="1:51" x14ac:dyDescent="0.25">
      <c r="A236" s="10" t="s">
        <v>447</v>
      </c>
      <c r="B236" s="16" t="s">
        <v>448</v>
      </c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  <c r="AP236" s="12"/>
      <c r="AQ236" s="12"/>
      <c r="AR236" s="12"/>
      <c r="AS236" s="12"/>
      <c r="AT236" s="12"/>
      <c r="AU236" s="12"/>
      <c r="AV236" s="12"/>
      <c r="AW236" s="12"/>
      <c r="AX236" s="17">
        <f>SUM(AX237:AX245)</f>
        <v>0</v>
      </c>
      <c r="AY236" s="17">
        <f>SUM(AY237:AY245)</f>
        <v>0</v>
      </c>
    </row>
    <row r="237" spans="1:51" x14ac:dyDescent="0.25">
      <c r="A237" s="18" t="s">
        <v>449</v>
      </c>
      <c r="B237" s="19" t="s">
        <v>450</v>
      </c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  <c r="AQ237" s="12"/>
      <c r="AR237" s="12"/>
      <c r="AS237" s="12"/>
      <c r="AT237" s="12"/>
      <c r="AU237" s="12"/>
      <c r="AV237" s="12"/>
      <c r="AW237" s="12"/>
      <c r="AX237" s="20">
        <v>0</v>
      </c>
      <c r="AY237" s="20">
        <v>0</v>
      </c>
    </row>
    <row r="238" spans="1:51" x14ac:dyDescent="0.25">
      <c r="A238" s="18" t="s">
        <v>451</v>
      </c>
      <c r="B238" s="19" t="s">
        <v>452</v>
      </c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  <c r="AQ238" s="12"/>
      <c r="AR238" s="12"/>
      <c r="AS238" s="12"/>
      <c r="AT238" s="12"/>
      <c r="AU238" s="12"/>
      <c r="AV238" s="12"/>
      <c r="AW238" s="12"/>
      <c r="AX238" s="20">
        <v>0</v>
      </c>
      <c r="AY238" s="20">
        <v>0</v>
      </c>
    </row>
    <row r="239" spans="1:51" x14ac:dyDescent="0.25">
      <c r="A239" s="18" t="s">
        <v>453</v>
      </c>
      <c r="B239" s="19" t="s">
        <v>454</v>
      </c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  <c r="AQ239" s="12"/>
      <c r="AR239" s="12"/>
      <c r="AS239" s="12"/>
      <c r="AT239" s="12"/>
      <c r="AU239" s="12"/>
      <c r="AV239" s="12"/>
      <c r="AW239" s="12"/>
      <c r="AX239" s="20">
        <v>0</v>
      </c>
      <c r="AY239" s="20">
        <v>0</v>
      </c>
    </row>
    <row r="240" spans="1:51" x14ac:dyDescent="0.25">
      <c r="A240" s="18" t="s">
        <v>455</v>
      </c>
      <c r="B240" s="19" t="s">
        <v>456</v>
      </c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2"/>
      <c r="AM240" s="12"/>
      <c r="AN240" s="12"/>
      <c r="AO240" s="12"/>
      <c r="AP240" s="12"/>
      <c r="AQ240" s="12"/>
      <c r="AR240" s="12"/>
      <c r="AS240" s="12"/>
      <c r="AT240" s="12"/>
      <c r="AU240" s="12"/>
      <c r="AV240" s="12"/>
      <c r="AW240" s="12"/>
      <c r="AX240" s="20">
        <v>0</v>
      </c>
      <c r="AY240" s="20">
        <v>0</v>
      </c>
    </row>
    <row r="241" spans="1:51" x14ac:dyDescent="0.25">
      <c r="A241" s="18" t="s">
        <v>457</v>
      </c>
      <c r="B241" s="19" t="s">
        <v>458</v>
      </c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  <c r="AN241" s="12"/>
      <c r="AO241" s="12"/>
      <c r="AP241" s="12"/>
      <c r="AQ241" s="12"/>
      <c r="AR241" s="12"/>
      <c r="AS241" s="12"/>
      <c r="AT241" s="12"/>
      <c r="AU241" s="12"/>
      <c r="AV241" s="12"/>
      <c r="AW241" s="12"/>
      <c r="AX241" s="20">
        <v>0</v>
      </c>
      <c r="AY241" s="20">
        <v>0</v>
      </c>
    </row>
    <row r="242" spans="1:51" x14ac:dyDescent="0.25">
      <c r="A242" s="18" t="s">
        <v>459</v>
      </c>
      <c r="B242" s="19" t="s">
        <v>460</v>
      </c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N242" s="12"/>
      <c r="AO242" s="12"/>
      <c r="AP242" s="12"/>
      <c r="AQ242" s="12"/>
      <c r="AR242" s="12"/>
      <c r="AS242" s="12"/>
      <c r="AT242" s="12"/>
      <c r="AU242" s="12"/>
      <c r="AV242" s="12"/>
      <c r="AW242" s="12"/>
      <c r="AX242" s="20">
        <v>0</v>
      </c>
      <c r="AY242" s="20">
        <v>0</v>
      </c>
    </row>
    <row r="243" spans="1:51" x14ac:dyDescent="0.25">
      <c r="A243" s="18" t="s">
        <v>461</v>
      </c>
      <c r="B243" s="19" t="s">
        <v>462</v>
      </c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M243" s="12"/>
      <c r="AN243" s="12"/>
      <c r="AO243" s="12"/>
      <c r="AP243" s="12"/>
      <c r="AQ243" s="12"/>
      <c r="AR243" s="12"/>
      <c r="AS243" s="12"/>
      <c r="AT243" s="12"/>
      <c r="AU243" s="12"/>
      <c r="AV243" s="12"/>
      <c r="AW243" s="12"/>
      <c r="AX243" s="20">
        <v>0</v>
      </c>
      <c r="AY243" s="20">
        <v>0</v>
      </c>
    </row>
    <row r="244" spans="1:51" x14ac:dyDescent="0.25">
      <c r="A244" s="18" t="s">
        <v>463</v>
      </c>
      <c r="B244" s="19" t="s">
        <v>464</v>
      </c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  <c r="AP244" s="12"/>
      <c r="AQ244" s="12"/>
      <c r="AR244" s="12"/>
      <c r="AS244" s="12"/>
      <c r="AT244" s="12"/>
      <c r="AU244" s="12"/>
      <c r="AV244" s="12"/>
      <c r="AW244" s="12"/>
      <c r="AX244" s="20">
        <v>0</v>
      </c>
      <c r="AY244" s="20">
        <v>0</v>
      </c>
    </row>
    <row r="245" spans="1:51" x14ac:dyDescent="0.25">
      <c r="A245" s="18" t="s">
        <v>465</v>
      </c>
      <c r="B245" s="19" t="s">
        <v>466</v>
      </c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  <c r="AQ245" s="12"/>
      <c r="AR245" s="12"/>
      <c r="AS245" s="12"/>
      <c r="AT245" s="12"/>
      <c r="AU245" s="12"/>
      <c r="AV245" s="12"/>
      <c r="AW245" s="12"/>
      <c r="AX245" s="20">
        <v>0</v>
      </c>
      <c r="AY245" s="20">
        <v>0</v>
      </c>
    </row>
    <row r="246" spans="1:51" x14ac:dyDescent="0.25">
      <c r="A246" s="10" t="s">
        <v>467</v>
      </c>
      <c r="B246" s="16" t="s">
        <v>468</v>
      </c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2"/>
      <c r="AQ246" s="12"/>
      <c r="AR246" s="12"/>
      <c r="AS246" s="12"/>
      <c r="AT246" s="12"/>
      <c r="AU246" s="12"/>
      <c r="AV246" s="12"/>
      <c r="AW246" s="12"/>
      <c r="AX246" s="17">
        <f>SUM(AX247:AX255)</f>
        <v>4723673.75</v>
      </c>
      <c r="AY246" s="17">
        <f>SUM(AY247:AY255)</f>
        <v>6767703.7199999997</v>
      </c>
    </row>
    <row r="247" spans="1:51" x14ac:dyDescent="0.25">
      <c r="A247" s="18" t="s">
        <v>469</v>
      </c>
      <c r="B247" s="19" t="s">
        <v>470</v>
      </c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12"/>
      <c r="AN247" s="12"/>
      <c r="AO247" s="12"/>
      <c r="AP247" s="12"/>
      <c r="AQ247" s="12"/>
      <c r="AR247" s="12"/>
      <c r="AS247" s="12"/>
      <c r="AT247" s="12"/>
      <c r="AU247" s="12"/>
      <c r="AV247" s="12"/>
      <c r="AW247" s="12"/>
      <c r="AX247" s="20">
        <v>362097.93</v>
      </c>
      <c r="AY247" s="20">
        <v>1329242.99</v>
      </c>
    </row>
    <row r="248" spans="1:51" x14ac:dyDescent="0.25">
      <c r="A248" s="18" t="s">
        <v>471</v>
      </c>
      <c r="B248" s="19" t="s">
        <v>472</v>
      </c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M248" s="12"/>
      <c r="AN248" s="12"/>
      <c r="AO248" s="12"/>
      <c r="AP248" s="12"/>
      <c r="AQ248" s="12"/>
      <c r="AR248" s="12"/>
      <c r="AS248" s="12"/>
      <c r="AT248" s="12"/>
      <c r="AU248" s="12"/>
      <c r="AV248" s="12"/>
      <c r="AW248" s="12"/>
      <c r="AX248" s="20">
        <v>433622.23</v>
      </c>
      <c r="AY248" s="20">
        <v>1162638.6499999999</v>
      </c>
    </row>
    <row r="249" spans="1:51" x14ac:dyDescent="0.25">
      <c r="A249" s="18" t="s">
        <v>473</v>
      </c>
      <c r="B249" s="19" t="s">
        <v>474</v>
      </c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12"/>
      <c r="AN249" s="12"/>
      <c r="AO249" s="12"/>
      <c r="AP249" s="12"/>
      <c r="AQ249" s="12"/>
      <c r="AR249" s="12"/>
      <c r="AS249" s="12"/>
      <c r="AT249" s="12"/>
      <c r="AU249" s="12"/>
      <c r="AV249" s="12"/>
      <c r="AW249" s="12"/>
      <c r="AX249" s="20">
        <v>80185.19</v>
      </c>
      <c r="AY249" s="20">
        <v>87545.33</v>
      </c>
    </row>
    <row r="250" spans="1:51" x14ac:dyDescent="0.25">
      <c r="A250" s="18" t="s">
        <v>475</v>
      </c>
      <c r="B250" s="19" t="s">
        <v>476</v>
      </c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  <c r="AQ250" s="12"/>
      <c r="AR250" s="12"/>
      <c r="AS250" s="12"/>
      <c r="AT250" s="12"/>
      <c r="AU250" s="12"/>
      <c r="AV250" s="12"/>
      <c r="AW250" s="12"/>
      <c r="AX250" s="20">
        <v>144744.32000000001</v>
      </c>
      <c r="AY250" s="20">
        <v>73242</v>
      </c>
    </row>
    <row r="251" spans="1:51" x14ac:dyDescent="0.25">
      <c r="A251" s="18" t="s">
        <v>477</v>
      </c>
      <c r="B251" s="19" t="s">
        <v>478</v>
      </c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2"/>
      <c r="AM251" s="12"/>
      <c r="AN251" s="12"/>
      <c r="AO251" s="12"/>
      <c r="AP251" s="12"/>
      <c r="AQ251" s="12"/>
      <c r="AR251" s="12"/>
      <c r="AS251" s="12"/>
      <c r="AT251" s="12"/>
      <c r="AU251" s="12"/>
      <c r="AV251" s="12"/>
      <c r="AW251" s="12"/>
      <c r="AX251" s="20">
        <v>7420</v>
      </c>
      <c r="AY251" s="20">
        <v>6623.74</v>
      </c>
    </row>
    <row r="252" spans="1:51" x14ac:dyDescent="0.25">
      <c r="A252" s="18" t="s">
        <v>479</v>
      </c>
      <c r="B252" s="19" t="s">
        <v>480</v>
      </c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M252" s="12"/>
      <c r="AN252" s="12"/>
      <c r="AO252" s="12"/>
      <c r="AP252" s="12"/>
      <c r="AQ252" s="12"/>
      <c r="AR252" s="12"/>
      <c r="AS252" s="12"/>
      <c r="AT252" s="12"/>
      <c r="AU252" s="12"/>
      <c r="AV252" s="12"/>
      <c r="AW252" s="12"/>
      <c r="AX252" s="20">
        <v>2945282.17</v>
      </c>
      <c r="AY252" s="20">
        <v>1385069.25</v>
      </c>
    </row>
    <row r="253" spans="1:51" x14ac:dyDescent="0.25">
      <c r="A253" s="18" t="s">
        <v>481</v>
      </c>
      <c r="B253" s="19" t="s">
        <v>482</v>
      </c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  <c r="AP253" s="12"/>
      <c r="AQ253" s="12"/>
      <c r="AR253" s="12"/>
      <c r="AS253" s="12"/>
      <c r="AT253" s="12"/>
      <c r="AU253" s="12"/>
      <c r="AV253" s="12"/>
      <c r="AW253" s="12"/>
      <c r="AX253" s="20">
        <v>23402.3</v>
      </c>
      <c r="AY253" s="20">
        <v>671467.58</v>
      </c>
    </row>
    <row r="254" spans="1:51" x14ac:dyDescent="0.25">
      <c r="A254" s="18" t="s">
        <v>483</v>
      </c>
      <c r="B254" s="19" t="s">
        <v>484</v>
      </c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  <c r="AQ254" s="12"/>
      <c r="AR254" s="12"/>
      <c r="AS254" s="12"/>
      <c r="AT254" s="12"/>
      <c r="AU254" s="12"/>
      <c r="AV254" s="12"/>
      <c r="AW254" s="12"/>
      <c r="AX254" s="20">
        <v>52036</v>
      </c>
      <c r="AY254" s="20">
        <v>360579.06</v>
      </c>
    </row>
    <row r="255" spans="1:51" x14ac:dyDescent="0.25">
      <c r="A255" s="18" t="s">
        <v>485</v>
      </c>
      <c r="B255" s="19" t="s">
        <v>486</v>
      </c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  <c r="AQ255" s="12"/>
      <c r="AR255" s="12"/>
      <c r="AS255" s="12"/>
      <c r="AT255" s="12"/>
      <c r="AU255" s="12"/>
      <c r="AV255" s="12"/>
      <c r="AW255" s="12"/>
      <c r="AX255" s="20">
        <v>674883.61</v>
      </c>
      <c r="AY255" s="20">
        <v>1691295.12</v>
      </c>
    </row>
    <row r="256" spans="1:51" x14ac:dyDescent="0.25">
      <c r="A256" s="10" t="s">
        <v>487</v>
      </c>
      <c r="B256" s="16" t="s">
        <v>488</v>
      </c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  <c r="AQ256" s="12"/>
      <c r="AR256" s="12"/>
      <c r="AS256" s="12"/>
      <c r="AT256" s="12"/>
      <c r="AU256" s="12"/>
      <c r="AV256" s="12"/>
      <c r="AW256" s="12"/>
      <c r="AX256" s="17">
        <f>SUM(AX257:AX263)</f>
        <v>1426930.7399999998</v>
      </c>
      <c r="AY256" s="17">
        <f>SUM(AY257:AY263)</f>
        <v>2382886.52</v>
      </c>
    </row>
    <row r="257" spans="1:51" x14ac:dyDescent="0.25">
      <c r="A257" s="18" t="s">
        <v>489</v>
      </c>
      <c r="B257" s="19" t="s">
        <v>490</v>
      </c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  <c r="AQ257" s="12"/>
      <c r="AR257" s="12"/>
      <c r="AS257" s="12"/>
      <c r="AT257" s="12"/>
      <c r="AU257" s="12"/>
      <c r="AV257" s="12"/>
      <c r="AW257" s="12"/>
      <c r="AX257" s="20">
        <v>272376.89</v>
      </c>
      <c r="AY257" s="20">
        <v>427188.63</v>
      </c>
    </row>
    <row r="258" spans="1:51" x14ac:dyDescent="0.25">
      <c r="A258" s="18" t="s">
        <v>491</v>
      </c>
      <c r="B258" s="19" t="s">
        <v>492</v>
      </c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  <c r="AQ258" s="12"/>
      <c r="AR258" s="12"/>
      <c r="AS258" s="12"/>
      <c r="AT258" s="12"/>
      <c r="AU258" s="12"/>
      <c r="AV258" s="12"/>
      <c r="AW258" s="12"/>
      <c r="AX258" s="20">
        <v>34667.19</v>
      </c>
      <c r="AY258" s="20">
        <v>252996.35</v>
      </c>
    </row>
    <row r="259" spans="1:51" x14ac:dyDescent="0.25">
      <c r="A259" s="18" t="s">
        <v>493</v>
      </c>
      <c r="B259" s="19" t="s">
        <v>494</v>
      </c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  <c r="AQ259" s="12"/>
      <c r="AR259" s="12"/>
      <c r="AS259" s="12"/>
      <c r="AT259" s="12"/>
      <c r="AU259" s="12"/>
      <c r="AV259" s="12"/>
      <c r="AW259" s="12"/>
      <c r="AX259" s="20">
        <v>729476.08</v>
      </c>
      <c r="AY259" s="20">
        <v>1320049.33</v>
      </c>
    </row>
    <row r="260" spans="1:51" x14ac:dyDescent="0.25">
      <c r="A260" s="18" t="s">
        <v>495</v>
      </c>
      <c r="B260" s="19" t="s">
        <v>496</v>
      </c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  <c r="AQ260" s="12"/>
      <c r="AR260" s="12"/>
      <c r="AS260" s="12"/>
      <c r="AT260" s="12"/>
      <c r="AU260" s="12"/>
      <c r="AV260" s="12"/>
      <c r="AW260" s="12"/>
      <c r="AX260" s="20">
        <v>388231.62</v>
      </c>
      <c r="AY260" s="20">
        <v>276459.93</v>
      </c>
    </row>
    <row r="261" spans="1:51" x14ac:dyDescent="0.25">
      <c r="A261" s="18" t="s">
        <v>497</v>
      </c>
      <c r="B261" s="19" t="s">
        <v>498</v>
      </c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  <c r="AQ261" s="12"/>
      <c r="AR261" s="12"/>
      <c r="AS261" s="12"/>
      <c r="AT261" s="12"/>
      <c r="AU261" s="12"/>
      <c r="AV261" s="12"/>
      <c r="AW261" s="12"/>
      <c r="AX261" s="20">
        <v>0</v>
      </c>
      <c r="AY261" s="20">
        <v>0</v>
      </c>
    </row>
    <row r="262" spans="1:51" x14ac:dyDescent="0.25">
      <c r="A262" s="18" t="s">
        <v>499</v>
      </c>
      <c r="B262" s="19" t="s">
        <v>500</v>
      </c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  <c r="AQ262" s="12"/>
      <c r="AR262" s="12"/>
      <c r="AS262" s="12"/>
      <c r="AT262" s="12"/>
      <c r="AU262" s="12"/>
      <c r="AV262" s="12"/>
      <c r="AW262" s="12"/>
      <c r="AX262" s="20">
        <v>2178.96</v>
      </c>
      <c r="AY262" s="20">
        <v>106192.28</v>
      </c>
    </row>
    <row r="263" spans="1:51" x14ac:dyDescent="0.25">
      <c r="A263" s="18" t="s">
        <v>501</v>
      </c>
      <c r="B263" s="19" t="s">
        <v>502</v>
      </c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  <c r="AQ263" s="12"/>
      <c r="AR263" s="12"/>
      <c r="AS263" s="12"/>
      <c r="AT263" s="12"/>
      <c r="AU263" s="12"/>
      <c r="AV263" s="12"/>
      <c r="AW263" s="12"/>
      <c r="AX263" s="20">
        <v>0</v>
      </c>
      <c r="AY263" s="20">
        <v>0</v>
      </c>
    </row>
    <row r="264" spans="1:51" x14ac:dyDescent="0.25">
      <c r="A264" s="10" t="s">
        <v>503</v>
      </c>
      <c r="B264" s="16" t="s">
        <v>504</v>
      </c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  <c r="AQ264" s="12"/>
      <c r="AR264" s="12"/>
      <c r="AS264" s="12"/>
      <c r="AT264" s="12"/>
      <c r="AU264" s="12"/>
      <c r="AV264" s="12"/>
      <c r="AW264" s="12"/>
      <c r="AX264" s="17">
        <f>SUM(AX265:AX266)</f>
        <v>4866484.71</v>
      </c>
      <c r="AY264" s="17">
        <f>SUM(AY265:AY266)</f>
        <v>6786759.5599999996</v>
      </c>
    </row>
    <row r="265" spans="1:51" x14ac:dyDescent="0.25">
      <c r="A265" s="18" t="s">
        <v>505</v>
      </c>
      <c r="B265" s="19" t="s">
        <v>506</v>
      </c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  <c r="AL265" s="12"/>
      <c r="AM265" s="12"/>
      <c r="AN265" s="12"/>
      <c r="AO265" s="12"/>
      <c r="AP265" s="12"/>
      <c r="AQ265" s="12"/>
      <c r="AR265" s="12"/>
      <c r="AS265" s="12"/>
      <c r="AT265" s="12"/>
      <c r="AU265" s="12"/>
      <c r="AV265" s="12"/>
      <c r="AW265" s="12"/>
      <c r="AX265" s="20">
        <v>4866484.71</v>
      </c>
      <c r="AY265" s="20">
        <v>6786759.5599999996</v>
      </c>
    </row>
    <row r="266" spans="1:51" x14ac:dyDescent="0.25">
      <c r="A266" s="18" t="s">
        <v>507</v>
      </c>
      <c r="B266" s="19" t="s">
        <v>508</v>
      </c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M266" s="12"/>
      <c r="AN266" s="12"/>
      <c r="AO266" s="12"/>
      <c r="AP266" s="12"/>
      <c r="AQ266" s="12"/>
      <c r="AR266" s="12"/>
      <c r="AS266" s="12"/>
      <c r="AT266" s="12"/>
      <c r="AU266" s="12"/>
      <c r="AV266" s="12"/>
      <c r="AW266" s="12"/>
      <c r="AX266" s="20">
        <v>0</v>
      </c>
      <c r="AY266" s="20">
        <v>0</v>
      </c>
    </row>
    <row r="267" spans="1:51" x14ac:dyDescent="0.25">
      <c r="A267" s="10" t="s">
        <v>509</v>
      </c>
      <c r="B267" s="16" t="s">
        <v>510</v>
      </c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M267" s="12"/>
      <c r="AN267" s="12"/>
      <c r="AO267" s="12"/>
      <c r="AP267" s="12"/>
      <c r="AQ267" s="12"/>
      <c r="AR267" s="12"/>
      <c r="AS267" s="12"/>
      <c r="AT267" s="12"/>
      <c r="AU267" s="12"/>
      <c r="AV267" s="12"/>
      <c r="AW267" s="12"/>
      <c r="AX267" s="17">
        <f>SUM(AX268:AX272)</f>
        <v>364675.54</v>
      </c>
      <c r="AY267" s="17">
        <f>SUM(AY268:AY272)</f>
        <v>789064.53</v>
      </c>
    </row>
    <row r="268" spans="1:51" x14ac:dyDescent="0.25">
      <c r="A268" s="18" t="s">
        <v>511</v>
      </c>
      <c r="B268" s="19" t="s">
        <v>512</v>
      </c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  <c r="AL268" s="12"/>
      <c r="AM268" s="12"/>
      <c r="AN268" s="12"/>
      <c r="AO268" s="12"/>
      <c r="AP268" s="12"/>
      <c r="AQ268" s="12"/>
      <c r="AR268" s="12"/>
      <c r="AS268" s="12"/>
      <c r="AT268" s="12"/>
      <c r="AU268" s="12"/>
      <c r="AV268" s="12"/>
      <c r="AW268" s="12"/>
      <c r="AX268" s="20">
        <v>79431</v>
      </c>
      <c r="AY268" s="20">
        <v>468690.43</v>
      </c>
    </row>
    <row r="269" spans="1:51" x14ac:dyDescent="0.25">
      <c r="A269" s="18" t="s">
        <v>513</v>
      </c>
      <c r="B269" s="19" t="s">
        <v>514</v>
      </c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  <c r="AL269" s="12"/>
      <c r="AM269" s="12"/>
      <c r="AN269" s="12"/>
      <c r="AO269" s="12"/>
      <c r="AP269" s="12"/>
      <c r="AQ269" s="12"/>
      <c r="AR269" s="12"/>
      <c r="AS269" s="12"/>
      <c r="AT269" s="12"/>
      <c r="AU269" s="12"/>
      <c r="AV269" s="12"/>
      <c r="AW269" s="12"/>
      <c r="AX269" s="20">
        <v>135247.43</v>
      </c>
      <c r="AY269" s="20">
        <v>103207.87</v>
      </c>
    </row>
    <row r="270" spans="1:51" x14ac:dyDescent="0.25">
      <c r="A270" s="18" t="s">
        <v>515</v>
      </c>
      <c r="B270" s="19" t="s">
        <v>516</v>
      </c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  <c r="AL270" s="12"/>
      <c r="AM270" s="12"/>
      <c r="AN270" s="12"/>
      <c r="AO270" s="12"/>
      <c r="AP270" s="12"/>
      <c r="AQ270" s="12"/>
      <c r="AR270" s="12"/>
      <c r="AS270" s="12"/>
      <c r="AT270" s="12"/>
      <c r="AU270" s="12"/>
      <c r="AV270" s="12"/>
      <c r="AW270" s="12"/>
      <c r="AX270" s="20">
        <v>149997.10999999999</v>
      </c>
      <c r="AY270" s="20">
        <v>200666.09</v>
      </c>
    </row>
    <row r="271" spans="1:51" x14ac:dyDescent="0.25">
      <c r="A271" s="18" t="s">
        <v>517</v>
      </c>
      <c r="B271" s="19" t="s">
        <v>518</v>
      </c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  <c r="AL271" s="12"/>
      <c r="AM271" s="12"/>
      <c r="AN271" s="12"/>
      <c r="AO271" s="12"/>
      <c r="AP271" s="12"/>
      <c r="AQ271" s="12"/>
      <c r="AR271" s="12"/>
      <c r="AS271" s="12"/>
      <c r="AT271" s="12"/>
      <c r="AU271" s="12"/>
      <c r="AV271" s="12"/>
      <c r="AW271" s="12"/>
      <c r="AX271" s="20">
        <v>0</v>
      </c>
      <c r="AY271" s="20">
        <v>0</v>
      </c>
    </row>
    <row r="272" spans="1:51" x14ac:dyDescent="0.25">
      <c r="A272" s="18" t="s">
        <v>519</v>
      </c>
      <c r="B272" s="19" t="s">
        <v>520</v>
      </c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  <c r="AL272" s="12"/>
      <c r="AM272" s="12"/>
      <c r="AN272" s="12"/>
      <c r="AO272" s="12"/>
      <c r="AP272" s="12"/>
      <c r="AQ272" s="12"/>
      <c r="AR272" s="12"/>
      <c r="AS272" s="12"/>
      <c r="AT272" s="12"/>
      <c r="AU272" s="12"/>
      <c r="AV272" s="12"/>
      <c r="AW272" s="12"/>
      <c r="AX272" s="20">
        <v>0</v>
      </c>
      <c r="AY272" s="20">
        <v>16500.14</v>
      </c>
    </row>
    <row r="273" spans="1:51" x14ac:dyDescent="0.25">
      <c r="A273" s="10" t="s">
        <v>521</v>
      </c>
      <c r="B273" s="16" t="s">
        <v>522</v>
      </c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  <c r="AL273" s="12"/>
      <c r="AM273" s="12"/>
      <c r="AN273" s="12"/>
      <c r="AO273" s="12"/>
      <c r="AP273" s="12"/>
      <c r="AQ273" s="12"/>
      <c r="AR273" s="12"/>
      <c r="AS273" s="12"/>
      <c r="AT273" s="12"/>
      <c r="AU273" s="12"/>
      <c r="AV273" s="12"/>
      <c r="AW273" s="12"/>
      <c r="AX273" s="17">
        <f>SUM(AX274:AX276)</f>
        <v>0</v>
      </c>
      <c r="AY273" s="17">
        <f>SUM(AY274:AY276)</f>
        <v>0</v>
      </c>
    </row>
    <row r="274" spans="1:51" x14ac:dyDescent="0.25">
      <c r="A274" s="18" t="s">
        <v>523</v>
      </c>
      <c r="B274" s="19" t="s">
        <v>524</v>
      </c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  <c r="AL274" s="12"/>
      <c r="AM274" s="12"/>
      <c r="AN274" s="12"/>
      <c r="AO274" s="12"/>
      <c r="AP274" s="12"/>
      <c r="AQ274" s="12"/>
      <c r="AR274" s="12"/>
      <c r="AS274" s="12"/>
      <c r="AT274" s="12"/>
      <c r="AU274" s="12"/>
      <c r="AV274" s="12"/>
      <c r="AW274" s="12"/>
      <c r="AX274" s="20">
        <v>0</v>
      </c>
      <c r="AY274" s="20">
        <v>0</v>
      </c>
    </row>
    <row r="275" spans="1:51" x14ac:dyDescent="0.25">
      <c r="A275" s="18" t="s">
        <v>525</v>
      </c>
      <c r="B275" s="19" t="s">
        <v>526</v>
      </c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  <c r="AL275" s="12"/>
      <c r="AM275" s="12"/>
      <c r="AN275" s="12"/>
      <c r="AO275" s="12"/>
      <c r="AP275" s="12"/>
      <c r="AQ275" s="12"/>
      <c r="AR275" s="12"/>
      <c r="AS275" s="12"/>
      <c r="AT275" s="12"/>
      <c r="AU275" s="12"/>
      <c r="AV275" s="12"/>
      <c r="AW275" s="12"/>
      <c r="AX275" s="20">
        <v>0</v>
      </c>
      <c r="AY275" s="20">
        <v>0</v>
      </c>
    </row>
    <row r="276" spans="1:51" x14ac:dyDescent="0.25">
      <c r="A276" s="18" t="s">
        <v>527</v>
      </c>
      <c r="B276" s="19" t="s">
        <v>528</v>
      </c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  <c r="AL276" s="12"/>
      <c r="AM276" s="12"/>
      <c r="AN276" s="12"/>
      <c r="AO276" s="12"/>
      <c r="AP276" s="12"/>
      <c r="AQ276" s="12"/>
      <c r="AR276" s="12"/>
      <c r="AS276" s="12"/>
      <c r="AT276" s="12"/>
      <c r="AU276" s="12"/>
      <c r="AV276" s="12"/>
      <c r="AW276" s="12"/>
      <c r="AX276" s="20">
        <v>0</v>
      </c>
      <c r="AY276" s="20">
        <v>0</v>
      </c>
    </row>
    <row r="277" spans="1:51" x14ac:dyDescent="0.25">
      <c r="A277" s="10" t="s">
        <v>529</v>
      </c>
      <c r="B277" s="16" t="s">
        <v>530</v>
      </c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  <c r="AL277" s="12"/>
      <c r="AM277" s="12"/>
      <c r="AN277" s="12"/>
      <c r="AO277" s="12"/>
      <c r="AP277" s="12"/>
      <c r="AQ277" s="12"/>
      <c r="AR277" s="12"/>
      <c r="AS277" s="12"/>
      <c r="AT277" s="12"/>
      <c r="AU277" s="12"/>
      <c r="AV277" s="12"/>
      <c r="AW277" s="12"/>
      <c r="AX277" s="17">
        <f>SUM(AX278:AX286)</f>
        <v>1276854.3</v>
      </c>
      <c r="AY277" s="17">
        <f>SUM(AY278:AY286)</f>
        <v>2162438.6</v>
      </c>
    </row>
    <row r="278" spans="1:51" x14ac:dyDescent="0.25">
      <c r="A278" s="18" t="s">
        <v>531</v>
      </c>
      <c r="B278" s="19" t="s">
        <v>532</v>
      </c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  <c r="AL278" s="12"/>
      <c r="AM278" s="12"/>
      <c r="AN278" s="12"/>
      <c r="AO278" s="12"/>
      <c r="AP278" s="12"/>
      <c r="AQ278" s="12"/>
      <c r="AR278" s="12"/>
      <c r="AS278" s="12"/>
      <c r="AT278" s="12"/>
      <c r="AU278" s="12"/>
      <c r="AV278" s="12"/>
      <c r="AW278" s="12"/>
      <c r="AX278" s="20">
        <v>220039.2</v>
      </c>
      <c r="AY278" s="20">
        <v>307736.87</v>
      </c>
    </row>
    <row r="279" spans="1:51" x14ac:dyDescent="0.25">
      <c r="A279" s="18" t="s">
        <v>533</v>
      </c>
      <c r="B279" s="19" t="s">
        <v>534</v>
      </c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  <c r="AL279" s="12"/>
      <c r="AM279" s="12"/>
      <c r="AN279" s="12"/>
      <c r="AO279" s="12"/>
      <c r="AP279" s="12"/>
      <c r="AQ279" s="12"/>
      <c r="AR279" s="12"/>
      <c r="AS279" s="12"/>
      <c r="AT279" s="12"/>
      <c r="AU279" s="12"/>
      <c r="AV279" s="12"/>
      <c r="AW279" s="12"/>
      <c r="AX279" s="20">
        <v>17385.03</v>
      </c>
      <c r="AY279" s="20">
        <v>69598.22</v>
      </c>
    </row>
    <row r="280" spans="1:51" x14ac:dyDescent="0.25">
      <c r="A280" s="18" t="s">
        <v>535</v>
      </c>
      <c r="B280" s="19" t="s">
        <v>536</v>
      </c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  <c r="AL280" s="12"/>
      <c r="AM280" s="12"/>
      <c r="AN280" s="12"/>
      <c r="AO280" s="12"/>
      <c r="AP280" s="12"/>
      <c r="AQ280" s="12"/>
      <c r="AR280" s="12"/>
      <c r="AS280" s="12"/>
      <c r="AT280" s="12"/>
      <c r="AU280" s="12"/>
      <c r="AV280" s="12"/>
      <c r="AW280" s="12"/>
      <c r="AX280" s="20">
        <v>2099</v>
      </c>
      <c r="AY280" s="20">
        <v>30458.58</v>
      </c>
    </row>
    <row r="281" spans="1:51" x14ac:dyDescent="0.25">
      <c r="A281" s="18" t="s">
        <v>537</v>
      </c>
      <c r="B281" s="19" t="s">
        <v>538</v>
      </c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  <c r="AL281" s="12"/>
      <c r="AM281" s="12"/>
      <c r="AN281" s="12"/>
      <c r="AO281" s="12"/>
      <c r="AP281" s="12"/>
      <c r="AQ281" s="12"/>
      <c r="AR281" s="12"/>
      <c r="AS281" s="12"/>
      <c r="AT281" s="12"/>
      <c r="AU281" s="12"/>
      <c r="AV281" s="12"/>
      <c r="AW281" s="12"/>
      <c r="AX281" s="20">
        <v>44423.03</v>
      </c>
      <c r="AY281" s="20">
        <v>308524.81</v>
      </c>
    </row>
    <row r="282" spans="1:51" x14ac:dyDescent="0.25">
      <c r="A282" s="18" t="s">
        <v>539</v>
      </c>
      <c r="B282" s="19" t="s">
        <v>540</v>
      </c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  <c r="AL282" s="12"/>
      <c r="AM282" s="12"/>
      <c r="AN282" s="12"/>
      <c r="AO282" s="12"/>
      <c r="AP282" s="12"/>
      <c r="AQ282" s="12"/>
      <c r="AR282" s="12"/>
      <c r="AS282" s="12"/>
      <c r="AT282" s="12"/>
      <c r="AU282" s="12"/>
      <c r="AV282" s="12"/>
      <c r="AW282" s="12"/>
      <c r="AX282" s="20">
        <v>2900</v>
      </c>
      <c r="AY282" s="20">
        <v>3200</v>
      </c>
    </row>
    <row r="283" spans="1:51" x14ac:dyDescent="0.25">
      <c r="A283" s="18" t="s">
        <v>541</v>
      </c>
      <c r="B283" s="19" t="s">
        <v>542</v>
      </c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  <c r="AL283" s="12"/>
      <c r="AM283" s="12"/>
      <c r="AN283" s="12"/>
      <c r="AO283" s="12"/>
      <c r="AP283" s="12"/>
      <c r="AQ283" s="12"/>
      <c r="AR283" s="12"/>
      <c r="AS283" s="12"/>
      <c r="AT283" s="12"/>
      <c r="AU283" s="12"/>
      <c r="AV283" s="12"/>
      <c r="AW283" s="12"/>
      <c r="AX283" s="20">
        <v>904772.68</v>
      </c>
      <c r="AY283" s="20">
        <v>1364650.6</v>
      </c>
    </row>
    <row r="284" spans="1:51" x14ac:dyDescent="0.25">
      <c r="A284" s="18" t="s">
        <v>543</v>
      </c>
      <c r="B284" s="19" t="s">
        <v>544</v>
      </c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  <c r="AL284" s="12"/>
      <c r="AM284" s="12"/>
      <c r="AN284" s="12"/>
      <c r="AO284" s="12"/>
      <c r="AP284" s="12"/>
      <c r="AQ284" s="12"/>
      <c r="AR284" s="12"/>
      <c r="AS284" s="12"/>
      <c r="AT284" s="12"/>
      <c r="AU284" s="12"/>
      <c r="AV284" s="12"/>
      <c r="AW284" s="12"/>
      <c r="AX284" s="20">
        <v>16609</v>
      </c>
      <c r="AY284" s="20">
        <v>399</v>
      </c>
    </row>
    <row r="285" spans="1:51" x14ac:dyDescent="0.25">
      <c r="A285" s="18" t="s">
        <v>545</v>
      </c>
      <c r="B285" s="19" t="s">
        <v>546</v>
      </c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  <c r="AL285" s="12"/>
      <c r="AM285" s="12"/>
      <c r="AN285" s="12"/>
      <c r="AO285" s="12"/>
      <c r="AP285" s="12"/>
      <c r="AQ285" s="12"/>
      <c r="AR285" s="12"/>
      <c r="AS285" s="12"/>
      <c r="AT285" s="12"/>
      <c r="AU285" s="12"/>
      <c r="AV285" s="12"/>
      <c r="AW285" s="12"/>
      <c r="AX285" s="20">
        <v>68626.36</v>
      </c>
      <c r="AY285" s="20">
        <v>55130.52</v>
      </c>
    </row>
    <row r="286" spans="1:51" x14ac:dyDescent="0.25">
      <c r="A286" s="18" t="s">
        <v>547</v>
      </c>
      <c r="B286" s="19" t="s">
        <v>548</v>
      </c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  <c r="AL286" s="12"/>
      <c r="AM286" s="12"/>
      <c r="AN286" s="12"/>
      <c r="AO286" s="12"/>
      <c r="AP286" s="12"/>
      <c r="AQ286" s="12"/>
      <c r="AR286" s="12"/>
      <c r="AS286" s="12"/>
      <c r="AT286" s="12"/>
      <c r="AU286" s="12"/>
      <c r="AV286" s="12"/>
      <c r="AW286" s="12"/>
      <c r="AX286" s="20">
        <v>0</v>
      </c>
      <c r="AY286" s="20">
        <v>22740</v>
      </c>
    </row>
    <row r="287" spans="1:51" x14ac:dyDescent="0.25">
      <c r="A287" s="10" t="s">
        <v>549</v>
      </c>
      <c r="B287" s="21" t="s">
        <v>550</v>
      </c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  <c r="AL287" s="12"/>
      <c r="AM287" s="12"/>
      <c r="AN287" s="12"/>
      <c r="AO287" s="12"/>
      <c r="AP287" s="12"/>
      <c r="AQ287" s="12"/>
      <c r="AR287" s="12"/>
      <c r="AS287" s="12"/>
      <c r="AT287" s="12"/>
      <c r="AU287" s="12"/>
      <c r="AV287" s="12"/>
      <c r="AW287" s="12"/>
      <c r="AX287" s="15">
        <f>AX288+AX298+AX308+AX318+AX328+AX338+AX346+AX356+AX362</f>
        <v>17951027.109999999</v>
      </c>
      <c r="AY287" s="15">
        <f>AY288+AY298+AY308+AY318+AY328+AY338+AY346+AY356+AY362</f>
        <v>29166516.759999998</v>
      </c>
    </row>
    <row r="288" spans="1:51" x14ac:dyDescent="0.25">
      <c r="A288" s="10" t="s">
        <v>551</v>
      </c>
      <c r="B288" s="16" t="s">
        <v>552</v>
      </c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  <c r="AL288" s="12"/>
      <c r="AM288" s="12"/>
      <c r="AN288" s="12"/>
      <c r="AO288" s="12"/>
      <c r="AP288" s="12"/>
      <c r="AQ288" s="12"/>
      <c r="AR288" s="12"/>
      <c r="AS288" s="12"/>
      <c r="AT288" s="12"/>
      <c r="AU288" s="12"/>
      <c r="AV288" s="12"/>
      <c r="AW288" s="12"/>
      <c r="AX288" s="17">
        <v>6590683.46</v>
      </c>
      <c r="AY288" s="17">
        <v>14681494.390000001</v>
      </c>
    </row>
    <row r="289" spans="1:51" x14ac:dyDescent="0.25">
      <c r="A289" s="18" t="s">
        <v>553</v>
      </c>
      <c r="B289" s="19" t="s">
        <v>554</v>
      </c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  <c r="AL289" s="12"/>
      <c r="AM289" s="12"/>
      <c r="AN289" s="12"/>
      <c r="AO289" s="12"/>
      <c r="AP289" s="12"/>
      <c r="AQ289" s="12"/>
      <c r="AR289" s="12"/>
      <c r="AS289" s="12"/>
      <c r="AT289" s="12"/>
      <c r="AU289" s="12"/>
      <c r="AV289" s="12"/>
      <c r="AW289" s="12"/>
      <c r="AX289" s="20">
        <v>6451733</v>
      </c>
      <c r="AY289" s="20">
        <v>14403674</v>
      </c>
    </row>
    <row r="290" spans="1:51" x14ac:dyDescent="0.25">
      <c r="A290" s="18" t="s">
        <v>555</v>
      </c>
      <c r="B290" s="19" t="s">
        <v>556</v>
      </c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  <c r="AL290" s="12"/>
      <c r="AM290" s="12"/>
      <c r="AN290" s="12"/>
      <c r="AO290" s="12"/>
      <c r="AP290" s="12"/>
      <c r="AQ290" s="12"/>
      <c r="AR290" s="12"/>
      <c r="AS290" s="12"/>
      <c r="AT290" s="12"/>
      <c r="AU290" s="12"/>
      <c r="AV290" s="12"/>
      <c r="AW290" s="12"/>
      <c r="AX290" s="20">
        <v>3499.25</v>
      </c>
      <c r="AY290" s="20">
        <v>9233.7099999999991</v>
      </c>
    </row>
    <row r="291" spans="1:51" x14ac:dyDescent="0.25">
      <c r="A291" s="18" t="s">
        <v>557</v>
      </c>
      <c r="B291" s="19" t="s">
        <v>558</v>
      </c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  <c r="AL291" s="12"/>
      <c r="AM291" s="12"/>
      <c r="AN291" s="12"/>
      <c r="AO291" s="12"/>
      <c r="AP291" s="12"/>
      <c r="AQ291" s="12"/>
      <c r="AR291" s="12"/>
      <c r="AS291" s="12"/>
      <c r="AT291" s="12"/>
      <c r="AU291" s="12"/>
      <c r="AV291" s="12"/>
      <c r="AW291" s="12"/>
      <c r="AX291" s="20">
        <v>0</v>
      </c>
      <c r="AY291" s="20">
        <v>0</v>
      </c>
    </row>
    <row r="292" spans="1:51" x14ac:dyDescent="0.25">
      <c r="A292" s="18" t="s">
        <v>559</v>
      </c>
      <c r="B292" s="19" t="s">
        <v>560</v>
      </c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  <c r="AL292" s="12"/>
      <c r="AM292" s="12"/>
      <c r="AN292" s="12"/>
      <c r="AO292" s="12"/>
      <c r="AP292" s="12"/>
      <c r="AQ292" s="12"/>
      <c r="AR292" s="12"/>
      <c r="AS292" s="12"/>
      <c r="AT292" s="12"/>
      <c r="AU292" s="12"/>
      <c r="AV292" s="12"/>
      <c r="AW292" s="12"/>
      <c r="AX292" s="20">
        <v>78224.42</v>
      </c>
      <c r="AY292" s="20">
        <v>152646.84</v>
      </c>
    </row>
    <row r="293" spans="1:51" x14ac:dyDescent="0.25">
      <c r="A293" s="18" t="s">
        <v>561</v>
      </c>
      <c r="B293" s="19" t="s">
        <v>562</v>
      </c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  <c r="AL293" s="12"/>
      <c r="AM293" s="12"/>
      <c r="AN293" s="12"/>
      <c r="AO293" s="12"/>
      <c r="AP293" s="12"/>
      <c r="AQ293" s="12"/>
      <c r="AR293" s="12"/>
      <c r="AS293" s="12"/>
      <c r="AT293" s="12"/>
      <c r="AU293" s="12"/>
      <c r="AV293" s="12"/>
      <c r="AW293" s="12"/>
      <c r="AX293" s="20">
        <v>100</v>
      </c>
      <c r="AY293" s="20">
        <v>0</v>
      </c>
    </row>
    <row r="294" spans="1:51" x14ac:dyDescent="0.25">
      <c r="A294" s="18" t="s">
        <v>563</v>
      </c>
      <c r="B294" s="19" t="s">
        <v>564</v>
      </c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  <c r="AL294" s="12"/>
      <c r="AM294" s="12"/>
      <c r="AN294" s="12"/>
      <c r="AO294" s="12"/>
      <c r="AP294" s="12"/>
      <c r="AQ294" s="12"/>
      <c r="AR294" s="12"/>
      <c r="AS294" s="12"/>
      <c r="AT294" s="12"/>
      <c r="AU294" s="12"/>
      <c r="AV294" s="12"/>
      <c r="AW294" s="12"/>
      <c r="AX294" s="20">
        <v>23896</v>
      </c>
      <c r="AY294" s="20">
        <v>87866.8</v>
      </c>
    </row>
    <row r="295" spans="1:51" x14ac:dyDescent="0.25">
      <c r="A295" s="18" t="s">
        <v>565</v>
      </c>
      <c r="B295" s="19" t="s">
        <v>566</v>
      </c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  <c r="AL295" s="12"/>
      <c r="AM295" s="12"/>
      <c r="AN295" s="12"/>
      <c r="AO295" s="12"/>
      <c r="AP295" s="12"/>
      <c r="AQ295" s="12"/>
      <c r="AR295" s="12"/>
      <c r="AS295" s="12"/>
      <c r="AT295" s="12"/>
      <c r="AU295" s="12"/>
      <c r="AV295" s="12"/>
      <c r="AW295" s="12"/>
      <c r="AX295" s="20">
        <v>33230.79</v>
      </c>
      <c r="AY295" s="20">
        <v>27225.86</v>
      </c>
    </row>
    <row r="296" spans="1:51" x14ac:dyDescent="0.25">
      <c r="A296" s="18" t="s">
        <v>567</v>
      </c>
      <c r="B296" s="19" t="s">
        <v>568</v>
      </c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  <c r="AL296" s="12"/>
      <c r="AM296" s="12"/>
      <c r="AN296" s="12"/>
      <c r="AO296" s="12"/>
      <c r="AP296" s="12"/>
      <c r="AQ296" s="12"/>
      <c r="AR296" s="12"/>
      <c r="AS296" s="12"/>
      <c r="AT296" s="12"/>
      <c r="AU296" s="12"/>
      <c r="AV296" s="12"/>
      <c r="AW296" s="12"/>
      <c r="AX296" s="20">
        <v>0</v>
      </c>
      <c r="AY296" s="20">
        <v>847.18</v>
      </c>
    </row>
    <row r="297" spans="1:51" x14ac:dyDescent="0.25">
      <c r="A297" s="18" t="s">
        <v>569</v>
      </c>
      <c r="B297" s="19" t="s">
        <v>570</v>
      </c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  <c r="AL297" s="12"/>
      <c r="AM297" s="12"/>
      <c r="AN297" s="12"/>
      <c r="AO297" s="12"/>
      <c r="AP297" s="12"/>
      <c r="AQ297" s="12"/>
      <c r="AR297" s="12"/>
      <c r="AS297" s="12"/>
      <c r="AT297" s="12"/>
      <c r="AU297" s="12"/>
      <c r="AV297" s="12"/>
      <c r="AW297" s="12"/>
      <c r="AX297" s="20">
        <v>0</v>
      </c>
      <c r="AY297" s="20">
        <v>0</v>
      </c>
    </row>
    <row r="298" spans="1:51" x14ac:dyDescent="0.25">
      <c r="A298" s="10" t="s">
        <v>571</v>
      </c>
      <c r="B298" s="16" t="s">
        <v>572</v>
      </c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  <c r="AL298" s="12"/>
      <c r="AM298" s="12"/>
      <c r="AN298" s="12"/>
      <c r="AO298" s="12"/>
      <c r="AP298" s="12"/>
      <c r="AQ298" s="12"/>
      <c r="AR298" s="12"/>
      <c r="AS298" s="12"/>
      <c r="AT298" s="12"/>
      <c r="AU298" s="12"/>
      <c r="AV298" s="12"/>
      <c r="AW298" s="12"/>
      <c r="AX298" s="17">
        <f>SUM(AX299:AX307)</f>
        <v>1370426.1400000001</v>
      </c>
      <c r="AY298" s="17">
        <f>SUM(AY299:AY307)</f>
        <v>1462551.31</v>
      </c>
    </row>
    <row r="299" spans="1:51" x14ac:dyDescent="0.25">
      <c r="A299" s="18" t="s">
        <v>573</v>
      </c>
      <c r="B299" s="19" t="s">
        <v>574</v>
      </c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  <c r="AL299" s="12"/>
      <c r="AM299" s="12"/>
      <c r="AN299" s="12"/>
      <c r="AO299" s="12"/>
      <c r="AP299" s="12"/>
      <c r="AQ299" s="12"/>
      <c r="AR299" s="12"/>
      <c r="AS299" s="12"/>
      <c r="AT299" s="12"/>
      <c r="AU299" s="12"/>
      <c r="AV299" s="12"/>
      <c r="AW299" s="12"/>
      <c r="AX299" s="20">
        <v>25000</v>
      </c>
      <c r="AY299" s="20">
        <v>0</v>
      </c>
    </row>
    <row r="300" spans="1:51" x14ac:dyDescent="0.25">
      <c r="A300" s="18" t="s">
        <v>575</v>
      </c>
      <c r="B300" s="19" t="s">
        <v>576</v>
      </c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  <c r="AL300" s="12"/>
      <c r="AM300" s="12"/>
      <c r="AN300" s="12"/>
      <c r="AO300" s="12"/>
      <c r="AP300" s="12"/>
      <c r="AQ300" s="12"/>
      <c r="AR300" s="12"/>
      <c r="AS300" s="12"/>
      <c r="AT300" s="12"/>
      <c r="AU300" s="12"/>
      <c r="AV300" s="12"/>
      <c r="AW300" s="12"/>
      <c r="AX300" s="20">
        <v>61094.04</v>
      </c>
      <c r="AY300" s="20">
        <v>76854.06</v>
      </c>
    </row>
    <row r="301" spans="1:51" x14ac:dyDescent="0.25">
      <c r="A301" s="18" t="s">
        <v>577</v>
      </c>
      <c r="B301" s="19" t="s">
        <v>578</v>
      </c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  <c r="AK301" s="12"/>
      <c r="AL301" s="12"/>
      <c r="AM301" s="12"/>
      <c r="AN301" s="12"/>
      <c r="AO301" s="12"/>
      <c r="AP301" s="12"/>
      <c r="AQ301" s="12"/>
      <c r="AR301" s="12"/>
      <c r="AS301" s="12"/>
      <c r="AT301" s="12"/>
      <c r="AU301" s="12"/>
      <c r="AV301" s="12"/>
      <c r="AW301" s="12"/>
      <c r="AX301" s="20">
        <v>0</v>
      </c>
      <c r="AY301" s="20">
        <v>0</v>
      </c>
    </row>
    <row r="302" spans="1:51" x14ac:dyDescent="0.25">
      <c r="A302" s="18" t="s">
        <v>579</v>
      </c>
      <c r="B302" s="19" t="s">
        <v>580</v>
      </c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  <c r="AK302" s="12"/>
      <c r="AL302" s="12"/>
      <c r="AM302" s="12"/>
      <c r="AN302" s="12"/>
      <c r="AO302" s="12"/>
      <c r="AP302" s="12"/>
      <c r="AQ302" s="12"/>
      <c r="AR302" s="12"/>
      <c r="AS302" s="12"/>
      <c r="AT302" s="12"/>
      <c r="AU302" s="12"/>
      <c r="AV302" s="12"/>
      <c r="AW302" s="12"/>
      <c r="AX302" s="20">
        <v>0</v>
      </c>
      <c r="AY302" s="20">
        <v>0</v>
      </c>
    </row>
    <row r="303" spans="1:51" x14ac:dyDescent="0.25">
      <c r="A303" s="18" t="s">
        <v>581</v>
      </c>
      <c r="B303" s="19" t="s">
        <v>582</v>
      </c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  <c r="AK303" s="12"/>
      <c r="AL303" s="12"/>
      <c r="AM303" s="12"/>
      <c r="AN303" s="12"/>
      <c r="AO303" s="12"/>
      <c r="AP303" s="12"/>
      <c r="AQ303" s="12"/>
      <c r="AR303" s="12"/>
      <c r="AS303" s="12"/>
      <c r="AT303" s="12"/>
      <c r="AU303" s="12"/>
      <c r="AV303" s="12"/>
      <c r="AW303" s="12"/>
      <c r="AX303" s="20">
        <v>692255.7</v>
      </c>
      <c r="AY303" s="20">
        <v>41226.81</v>
      </c>
    </row>
    <row r="304" spans="1:51" x14ac:dyDescent="0.25">
      <c r="A304" s="18" t="s">
        <v>583</v>
      </c>
      <c r="B304" s="19" t="s">
        <v>584</v>
      </c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  <c r="AK304" s="12"/>
      <c r="AL304" s="12"/>
      <c r="AM304" s="12"/>
      <c r="AN304" s="12"/>
      <c r="AO304" s="12"/>
      <c r="AP304" s="12"/>
      <c r="AQ304" s="12"/>
      <c r="AR304" s="12"/>
      <c r="AS304" s="12"/>
      <c r="AT304" s="12"/>
      <c r="AU304" s="12"/>
      <c r="AV304" s="12"/>
      <c r="AW304" s="12"/>
      <c r="AX304" s="20">
        <v>38374</v>
      </c>
      <c r="AY304" s="20">
        <v>629656.22</v>
      </c>
    </row>
    <row r="305" spans="1:51" x14ac:dyDescent="0.25">
      <c r="A305" s="18" t="s">
        <v>585</v>
      </c>
      <c r="B305" s="19" t="s">
        <v>586</v>
      </c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  <c r="AL305" s="12"/>
      <c r="AM305" s="12"/>
      <c r="AN305" s="12"/>
      <c r="AO305" s="12"/>
      <c r="AP305" s="12"/>
      <c r="AQ305" s="12"/>
      <c r="AR305" s="12"/>
      <c r="AS305" s="12"/>
      <c r="AT305" s="12"/>
      <c r="AU305" s="12"/>
      <c r="AV305" s="12"/>
      <c r="AW305" s="12"/>
      <c r="AX305" s="20">
        <v>0</v>
      </c>
      <c r="AY305" s="20">
        <v>0</v>
      </c>
    </row>
    <row r="306" spans="1:51" x14ac:dyDescent="0.25">
      <c r="A306" s="18" t="s">
        <v>587</v>
      </c>
      <c r="B306" s="19" t="s">
        <v>588</v>
      </c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  <c r="AK306" s="12"/>
      <c r="AL306" s="12"/>
      <c r="AM306" s="12"/>
      <c r="AN306" s="12"/>
      <c r="AO306" s="12"/>
      <c r="AP306" s="12"/>
      <c r="AQ306" s="12"/>
      <c r="AR306" s="12"/>
      <c r="AS306" s="12"/>
      <c r="AT306" s="12"/>
      <c r="AU306" s="12"/>
      <c r="AV306" s="12"/>
      <c r="AW306" s="12"/>
      <c r="AX306" s="20">
        <v>0</v>
      </c>
      <c r="AY306" s="20">
        <v>0</v>
      </c>
    </row>
    <row r="307" spans="1:51" x14ac:dyDescent="0.25">
      <c r="A307" s="18" t="s">
        <v>589</v>
      </c>
      <c r="B307" s="19" t="s">
        <v>590</v>
      </c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  <c r="AK307" s="12"/>
      <c r="AL307" s="12"/>
      <c r="AM307" s="12"/>
      <c r="AN307" s="12"/>
      <c r="AO307" s="12"/>
      <c r="AP307" s="12"/>
      <c r="AQ307" s="12"/>
      <c r="AR307" s="12"/>
      <c r="AS307" s="12"/>
      <c r="AT307" s="12"/>
      <c r="AU307" s="12"/>
      <c r="AV307" s="12"/>
      <c r="AW307" s="12"/>
      <c r="AX307" s="20">
        <v>553702.40000000002</v>
      </c>
      <c r="AY307" s="20">
        <v>714814.22</v>
      </c>
    </row>
    <row r="308" spans="1:51" x14ac:dyDescent="0.25">
      <c r="A308" s="10" t="s">
        <v>591</v>
      </c>
      <c r="B308" s="16" t="s">
        <v>592</v>
      </c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  <c r="AK308" s="12"/>
      <c r="AL308" s="12"/>
      <c r="AM308" s="12"/>
      <c r="AN308" s="12"/>
      <c r="AO308" s="12"/>
      <c r="AP308" s="12"/>
      <c r="AQ308" s="12"/>
      <c r="AR308" s="12"/>
      <c r="AS308" s="12"/>
      <c r="AT308" s="12"/>
      <c r="AU308" s="12"/>
      <c r="AV308" s="12"/>
      <c r="AW308" s="12"/>
      <c r="AX308" s="17">
        <f>SUM(AX309:AX317)</f>
        <v>222800</v>
      </c>
      <c r="AY308" s="17">
        <f>SUM(AY309:AY317)</f>
        <v>290371.20000000001</v>
      </c>
    </row>
    <row r="309" spans="1:51" x14ac:dyDescent="0.25">
      <c r="A309" s="18" t="s">
        <v>593</v>
      </c>
      <c r="B309" s="19" t="s">
        <v>594</v>
      </c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  <c r="AL309" s="12"/>
      <c r="AM309" s="12"/>
      <c r="AN309" s="12"/>
      <c r="AO309" s="12"/>
      <c r="AP309" s="12"/>
      <c r="AQ309" s="12"/>
      <c r="AR309" s="12"/>
      <c r="AS309" s="12"/>
      <c r="AT309" s="12"/>
      <c r="AU309" s="12"/>
      <c r="AV309" s="12"/>
      <c r="AW309" s="12"/>
      <c r="AX309" s="20">
        <v>0</v>
      </c>
      <c r="AY309" s="20">
        <v>0</v>
      </c>
    </row>
    <row r="310" spans="1:51" x14ac:dyDescent="0.25">
      <c r="A310" s="18" t="s">
        <v>595</v>
      </c>
      <c r="B310" s="19" t="s">
        <v>596</v>
      </c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  <c r="AL310" s="12"/>
      <c r="AM310" s="12"/>
      <c r="AN310" s="12"/>
      <c r="AO310" s="12"/>
      <c r="AP310" s="12"/>
      <c r="AQ310" s="12"/>
      <c r="AR310" s="12"/>
      <c r="AS310" s="12"/>
      <c r="AT310" s="12"/>
      <c r="AU310" s="12"/>
      <c r="AV310" s="12"/>
      <c r="AW310" s="12"/>
      <c r="AX310" s="20">
        <v>0</v>
      </c>
      <c r="AY310" s="20">
        <v>0</v>
      </c>
    </row>
    <row r="311" spans="1:51" x14ac:dyDescent="0.25">
      <c r="A311" s="18" t="s">
        <v>597</v>
      </c>
      <c r="B311" s="19" t="s">
        <v>598</v>
      </c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  <c r="AK311" s="12"/>
      <c r="AL311" s="12"/>
      <c r="AM311" s="12"/>
      <c r="AN311" s="12"/>
      <c r="AO311" s="12"/>
      <c r="AP311" s="12"/>
      <c r="AQ311" s="12"/>
      <c r="AR311" s="12"/>
      <c r="AS311" s="12"/>
      <c r="AT311" s="12"/>
      <c r="AU311" s="12"/>
      <c r="AV311" s="12"/>
      <c r="AW311" s="12"/>
      <c r="AX311" s="20">
        <v>0</v>
      </c>
      <c r="AY311" s="20">
        <v>6171.2</v>
      </c>
    </row>
    <row r="312" spans="1:51" x14ac:dyDescent="0.25">
      <c r="A312" s="18" t="s">
        <v>599</v>
      </c>
      <c r="B312" s="19" t="s">
        <v>600</v>
      </c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  <c r="AK312" s="12"/>
      <c r="AL312" s="12"/>
      <c r="AM312" s="12"/>
      <c r="AN312" s="12"/>
      <c r="AO312" s="12"/>
      <c r="AP312" s="12"/>
      <c r="AQ312" s="12"/>
      <c r="AR312" s="12"/>
      <c r="AS312" s="12"/>
      <c r="AT312" s="12"/>
      <c r="AU312" s="12"/>
      <c r="AV312" s="12"/>
      <c r="AW312" s="12"/>
      <c r="AX312" s="20">
        <v>222800</v>
      </c>
      <c r="AY312" s="20">
        <v>284200</v>
      </c>
    </row>
    <row r="313" spans="1:51" x14ac:dyDescent="0.25">
      <c r="A313" s="18" t="s">
        <v>601</v>
      </c>
      <c r="B313" s="19" t="s">
        <v>602</v>
      </c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  <c r="AK313" s="12"/>
      <c r="AL313" s="12"/>
      <c r="AM313" s="12"/>
      <c r="AN313" s="12"/>
      <c r="AO313" s="12"/>
      <c r="AP313" s="12"/>
      <c r="AQ313" s="12"/>
      <c r="AR313" s="12"/>
      <c r="AS313" s="12"/>
      <c r="AT313" s="12"/>
      <c r="AU313" s="12"/>
      <c r="AV313" s="12"/>
      <c r="AW313" s="12"/>
      <c r="AX313" s="20">
        <v>0</v>
      </c>
      <c r="AY313" s="20">
        <v>0</v>
      </c>
    </row>
    <row r="314" spans="1:51" x14ac:dyDescent="0.25">
      <c r="A314" s="18" t="s">
        <v>603</v>
      </c>
      <c r="B314" s="19" t="s">
        <v>604</v>
      </c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  <c r="AL314" s="12"/>
      <c r="AM314" s="12"/>
      <c r="AN314" s="12"/>
      <c r="AO314" s="12"/>
      <c r="AP314" s="12"/>
      <c r="AQ314" s="12"/>
      <c r="AR314" s="12"/>
      <c r="AS314" s="12"/>
      <c r="AT314" s="12"/>
      <c r="AU314" s="12"/>
      <c r="AV314" s="12"/>
      <c r="AW314" s="12"/>
      <c r="AX314" s="20">
        <v>0</v>
      </c>
      <c r="AY314" s="20">
        <v>0</v>
      </c>
    </row>
    <row r="315" spans="1:51" x14ac:dyDescent="0.25">
      <c r="A315" s="18" t="s">
        <v>605</v>
      </c>
      <c r="B315" s="19" t="s">
        <v>606</v>
      </c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  <c r="AK315" s="12"/>
      <c r="AL315" s="12"/>
      <c r="AM315" s="12"/>
      <c r="AN315" s="12"/>
      <c r="AO315" s="12"/>
      <c r="AP315" s="12"/>
      <c r="AQ315" s="12"/>
      <c r="AR315" s="12"/>
      <c r="AS315" s="12"/>
      <c r="AT315" s="12"/>
      <c r="AU315" s="12"/>
      <c r="AV315" s="12"/>
      <c r="AW315" s="12"/>
      <c r="AX315" s="20">
        <v>0</v>
      </c>
      <c r="AY315" s="20">
        <v>0</v>
      </c>
    </row>
    <row r="316" spans="1:51" x14ac:dyDescent="0.25">
      <c r="A316" s="18" t="s">
        <v>607</v>
      </c>
      <c r="B316" s="19" t="s">
        <v>608</v>
      </c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  <c r="AK316" s="12"/>
      <c r="AL316" s="12"/>
      <c r="AM316" s="12"/>
      <c r="AN316" s="12"/>
      <c r="AO316" s="12"/>
      <c r="AP316" s="12"/>
      <c r="AQ316" s="12"/>
      <c r="AR316" s="12"/>
      <c r="AS316" s="12"/>
      <c r="AT316" s="12"/>
      <c r="AU316" s="12"/>
      <c r="AV316" s="12"/>
      <c r="AW316" s="12"/>
      <c r="AX316" s="20">
        <v>0</v>
      </c>
      <c r="AY316" s="20">
        <v>0</v>
      </c>
    </row>
    <row r="317" spans="1:51" x14ac:dyDescent="0.25">
      <c r="A317" s="18" t="s">
        <v>609</v>
      </c>
      <c r="B317" s="19" t="s">
        <v>610</v>
      </c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  <c r="AK317" s="12"/>
      <c r="AL317" s="12"/>
      <c r="AM317" s="12"/>
      <c r="AN317" s="12"/>
      <c r="AO317" s="12"/>
      <c r="AP317" s="12"/>
      <c r="AQ317" s="12"/>
      <c r="AR317" s="12"/>
      <c r="AS317" s="12"/>
      <c r="AT317" s="12"/>
      <c r="AU317" s="12"/>
      <c r="AV317" s="12"/>
      <c r="AW317" s="12"/>
      <c r="AX317" s="20">
        <v>0</v>
      </c>
      <c r="AY317" s="20">
        <v>0</v>
      </c>
    </row>
    <row r="318" spans="1:51" x14ac:dyDescent="0.25">
      <c r="A318" s="10" t="s">
        <v>611</v>
      </c>
      <c r="B318" s="16" t="s">
        <v>612</v>
      </c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  <c r="AK318" s="12"/>
      <c r="AL318" s="12"/>
      <c r="AM318" s="12"/>
      <c r="AN318" s="12"/>
      <c r="AO318" s="12"/>
      <c r="AP318" s="12"/>
      <c r="AQ318" s="12"/>
      <c r="AR318" s="12"/>
      <c r="AS318" s="12"/>
      <c r="AT318" s="12"/>
      <c r="AU318" s="12"/>
      <c r="AV318" s="12"/>
      <c r="AW318" s="12"/>
      <c r="AX318" s="17">
        <f>SUM(AX319:AX327)</f>
        <v>114316.14</v>
      </c>
      <c r="AY318" s="17">
        <f>SUM(AY319:AY327)</f>
        <v>473298.37</v>
      </c>
    </row>
    <row r="319" spans="1:51" x14ac:dyDescent="0.25">
      <c r="A319" s="18" t="s">
        <v>613</v>
      </c>
      <c r="B319" s="19" t="s">
        <v>614</v>
      </c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  <c r="AK319" s="12"/>
      <c r="AL319" s="12"/>
      <c r="AM319" s="12"/>
      <c r="AN319" s="12"/>
      <c r="AO319" s="12"/>
      <c r="AP319" s="12"/>
      <c r="AQ319" s="12"/>
      <c r="AR319" s="12"/>
      <c r="AS319" s="12"/>
      <c r="AT319" s="12"/>
      <c r="AU319" s="12"/>
      <c r="AV319" s="12"/>
      <c r="AW319" s="12"/>
      <c r="AX319" s="20">
        <v>12828.44</v>
      </c>
      <c r="AY319" s="20">
        <v>25564.080000000002</v>
      </c>
    </row>
    <row r="320" spans="1:51" x14ac:dyDescent="0.25">
      <c r="A320" s="18" t="s">
        <v>615</v>
      </c>
      <c r="B320" s="19" t="s">
        <v>616</v>
      </c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  <c r="AK320" s="12"/>
      <c r="AL320" s="12"/>
      <c r="AM320" s="12"/>
      <c r="AN320" s="12"/>
      <c r="AO320" s="12"/>
      <c r="AP320" s="12"/>
      <c r="AQ320" s="12"/>
      <c r="AR320" s="12"/>
      <c r="AS320" s="12"/>
      <c r="AT320" s="12"/>
      <c r="AU320" s="12"/>
      <c r="AV320" s="12"/>
      <c r="AW320" s="12"/>
      <c r="AX320" s="20">
        <v>0</v>
      </c>
      <c r="AY320" s="20">
        <v>0</v>
      </c>
    </row>
    <row r="321" spans="1:51" x14ac:dyDescent="0.25">
      <c r="A321" s="18" t="s">
        <v>617</v>
      </c>
      <c r="B321" s="19" t="s">
        <v>618</v>
      </c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  <c r="AL321" s="12"/>
      <c r="AM321" s="12"/>
      <c r="AN321" s="12"/>
      <c r="AO321" s="12"/>
      <c r="AP321" s="12"/>
      <c r="AQ321" s="12"/>
      <c r="AR321" s="12"/>
      <c r="AS321" s="12"/>
      <c r="AT321" s="12"/>
      <c r="AU321" s="12"/>
      <c r="AV321" s="12"/>
      <c r="AW321" s="12"/>
      <c r="AX321" s="20">
        <v>0</v>
      </c>
      <c r="AY321" s="20">
        <v>0</v>
      </c>
    </row>
    <row r="322" spans="1:51" x14ac:dyDescent="0.25">
      <c r="A322" s="18" t="s">
        <v>619</v>
      </c>
      <c r="B322" s="19" t="s">
        <v>620</v>
      </c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  <c r="AK322" s="12"/>
      <c r="AL322" s="12"/>
      <c r="AM322" s="12"/>
      <c r="AN322" s="12"/>
      <c r="AO322" s="12"/>
      <c r="AP322" s="12"/>
      <c r="AQ322" s="12"/>
      <c r="AR322" s="12"/>
      <c r="AS322" s="12"/>
      <c r="AT322" s="12"/>
      <c r="AU322" s="12"/>
      <c r="AV322" s="12"/>
      <c r="AW322" s="12"/>
      <c r="AX322" s="20">
        <v>0</v>
      </c>
      <c r="AY322" s="20">
        <v>0</v>
      </c>
    </row>
    <row r="323" spans="1:51" x14ac:dyDescent="0.25">
      <c r="A323" s="18" t="s">
        <v>621</v>
      </c>
      <c r="B323" s="19" t="s">
        <v>622</v>
      </c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  <c r="AK323" s="12"/>
      <c r="AL323" s="12"/>
      <c r="AM323" s="12"/>
      <c r="AN323" s="12"/>
      <c r="AO323" s="12"/>
      <c r="AP323" s="12"/>
      <c r="AQ323" s="12"/>
      <c r="AR323" s="12"/>
      <c r="AS323" s="12"/>
      <c r="AT323" s="12"/>
      <c r="AU323" s="12"/>
      <c r="AV323" s="12"/>
      <c r="AW323" s="12"/>
      <c r="AX323" s="20">
        <v>100837.31</v>
      </c>
      <c r="AY323" s="20">
        <v>447734.29</v>
      </c>
    </row>
    <row r="324" spans="1:51" x14ac:dyDescent="0.25">
      <c r="A324" s="18" t="s">
        <v>623</v>
      </c>
      <c r="B324" s="19" t="s">
        <v>624</v>
      </c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  <c r="AK324" s="12"/>
      <c r="AL324" s="12"/>
      <c r="AM324" s="12"/>
      <c r="AN324" s="12"/>
      <c r="AO324" s="12"/>
      <c r="AP324" s="12"/>
      <c r="AQ324" s="12"/>
      <c r="AR324" s="12"/>
      <c r="AS324" s="12"/>
      <c r="AT324" s="12"/>
      <c r="AU324" s="12"/>
      <c r="AV324" s="12"/>
      <c r="AW324" s="12"/>
      <c r="AX324" s="20">
        <v>0</v>
      </c>
      <c r="AY324" s="20">
        <v>0</v>
      </c>
    </row>
    <row r="325" spans="1:51" x14ac:dyDescent="0.25">
      <c r="A325" s="18" t="s">
        <v>625</v>
      </c>
      <c r="B325" s="19" t="s">
        <v>626</v>
      </c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  <c r="AK325" s="12"/>
      <c r="AL325" s="12"/>
      <c r="AM325" s="12"/>
      <c r="AN325" s="12"/>
      <c r="AO325" s="12"/>
      <c r="AP325" s="12"/>
      <c r="AQ325" s="12"/>
      <c r="AR325" s="12"/>
      <c r="AS325" s="12"/>
      <c r="AT325" s="12"/>
      <c r="AU325" s="12"/>
      <c r="AV325" s="12"/>
      <c r="AW325" s="12"/>
      <c r="AX325" s="20">
        <v>462.47</v>
      </c>
      <c r="AY325" s="20">
        <v>0</v>
      </c>
    </row>
    <row r="326" spans="1:51" x14ac:dyDescent="0.25">
      <c r="A326" s="18" t="s">
        <v>627</v>
      </c>
      <c r="B326" s="19" t="s">
        <v>628</v>
      </c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  <c r="AK326" s="12"/>
      <c r="AL326" s="12"/>
      <c r="AM326" s="12"/>
      <c r="AN326" s="12"/>
      <c r="AO326" s="12"/>
      <c r="AP326" s="12"/>
      <c r="AQ326" s="12"/>
      <c r="AR326" s="12"/>
      <c r="AS326" s="12"/>
      <c r="AT326" s="12"/>
      <c r="AU326" s="12"/>
      <c r="AV326" s="12"/>
      <c r="AW326" s="12"/>
      <c r="AX326" s="20">
        <v>0</v>
      </c>
      <c r="AY326" s="20">
        <v>0</v>
      </c>
    </row>
    <row r="327" spans="1:51" x14ac:dyDescent="0.25">
      <c r="A327" s="18" t="s">
        <v>629</v>
      </c>
      <c r="B327" s="19" t="s">
        <v>630</v>
      </c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  <c r="AK327" s="12"/>
      <c r="AL327" s="12"/>
      <c r="AM327" s="12"/>
      <c r="AN327" s="12"/>
      <c r="AO327" s="12"/>
      <c r="AP327" s="12"/>
      <c r="AQ327" s="12"/>
      <c r="AR327" s="12"/>
      <c r="AS327" s="12"/>
      <c r="AT327" s="12"/>
      <c r="AU327" s="12"/>
      <c r="AV327" s="12"/>
      <c r="AW327" s="12"/>
      <c r="AX327" s="20">
        <v>187.92</v>
      </c>
      <c r="AY327" s="20">
        <v>0</v>
      </c>
    </row>
    <row r="328" spans="1:51" x14ac:dyDescent="0.25">
      <c r="A328" s="10" t="s">
        <v>631</v>
      </c>
      <c r="B328" s="16" t="s">
        <v>632</v>
      </c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  <c r="AK328" s="12"/>
      <c r="AL328" s="12"/>
      <c r="AM328" s="12"/>
      <c r="AN328" s="12"/>
      <c r="AO328" s="12"/>
      <c r="AP328" s="12"/>
      <c r="AQ328" s="12"/>
      <c r="AR328" s="12"/>
      <c r="AS328" s="12"/>
      <c r="AT328" s="12"/>
      <c r="AU328" s="12"/>
      <c r="AV328" s="12"/>
      <c r="AW328" s="12"/>
      <c r="AX328" s="17">
        <f>SUM(AX329:AX337)</f>
        <v>3097808.2800000003</v>
      </c>
      <c r="AY328" s="17">
        <f>SUM(AY329:AY337)</f>
        <v>3474608.32</v>
      </c>
    </row>
    <row r="329" spans="1:51" x14ac:dyDescent="0.25">
      <c r="A329" s="18" t="s">
        <v>633</v>
      </c>
      <c r="B329" s="19" t="s">
        <v>634</v>
      </c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  <c r="AK329" s="12"/>
      <c r="AL329" s="12"/>
      <c r="AM329" s="12"/>
      <c r="AN329" s="12"/>
      <c r="AO329" s="12"/>
      <c r="AP329" s="12"/>
      <c r="AQ329" s="12"/>
      <c r="AR329" s="12"/>
      <c r="AS329" s="12"/>
      <c r="AT329" s="12"/>
      <c r="AU329" s="12"/>
      <c r="AV329" s="12"/>
      <c r="AW329" s="12"/>
      <c r="AX329" s="20">
        <v>2470615.58</v>
      </c>
      <c r="AY329" s="20">
        <v>2280489.5299999998</v>
      </c>
    </row>
    <row r="330" spans="1:51" x14ac:dyDescent="0.25">
      <c r="A330" s="18" t="s">
        <v>635</v>
      </c>
      <c r="B330" s="19" t="s">
        <v>636</v>
      </c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  <c r="AK330" s="12"/>
      <c r="AL330" s="12"/>
      <c r="AM330" s="12"/>
      <c r="AN330" s="12"/>
      <c r="AO330" s="12"/>
      <c r="AP330" s="12"/>
      <c r="AQ330" s="12"/>
      <c r="AR330" s="12"/>
      <c r="AS330" s="12"/>
      <c r="AT330" s="12"/>
      <c r="AU330" s="12"/>
      <c r="AV330" s="12"/>
      <c r="AW330" s="12"/>
      <c r="AX330" s="20">
        <v>753.84</v>
      </c>
      <c r="AY330" s="20">
        <v>29406.6</v>
      </c>
    </row>
    <row r="331" spans="1:51" x14ac:dyDescent="0.25">
      <c r="A331" s="18" t="s">
        <v>637</v>
      </c>
      <c r="B331" s="19" t="s">
        <v>638</v>
      </c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  <c r="AL331" s="12"/>
      <c r="AM331" s="12"/>
      <c r="AN331" s="12"/>
      <c r="AO331" s="12"/>
      <c r="AP331" s="12"/>
      <c r="AQ331" s="12"/>
      <c r="AR331" s="12"/>
      <c r="AS331" s="12"/>
      <c r="AT331" s="12"/>
      <c r="AU331" s="12"/>
      <c r="AV331" s="12"/>
      <c r="AW331" s="12"/>
      <c r="AX331" s="20">
        <v>464</v>
      </c>
      <c r="AY331" s="20">
        <v>58230.42</v>
      </c>
    </row>
    <row r="332" spans="1:51" x14ac:dyDescent="0.25">
      <c r="A332" s="18" t="s">
        <v>639</v>
      </c>
      <c r="B332" s="19" t="s">
        <v>640</v>
      </c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  <c r="AK332" s="12"/>
      <c r="AL332" s="12"/>
      <c r="AM332" s="12"/>
      <c r="AN332" s="12"/>
      <c r="AO332" s="12"/>
      <c r="AP332" s="12"/>
      <c r="AQ332" s="12"/>
      <c r="AR332" s="12"/>
      <c r="AS332" s="12"/>
      <c r="AT332" s="12"/>
      <c r="AU332" s="12"/>
      <c r="AV332" s="12"/>
      <c r="AW332" s="12"/>
      <c r="AX332" s="20">
        <v>0</v>
      </c>
      <c r="AY332" s="20">
        <v>16588</v>
      </c>
    </row>
    <row r="333" spans="1:51" x14ac:dyDescent="0.25">
      <c r="A333" s="18" t="s">
        <v>641</v>
      </c>
      <c r="B333" s="19" t="s">
        <v>642</v>
      </c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  <c r="AK333" s="12"/>
      <c r="AL333" s="12"/>
      <c r="AM333" s="12"/>
      <c r="AN333" s="12"/>
      <c r="AO333" s="12"/>
      <c r="AP333" s="12"/>
      <c r="AQ333" s="12"/>
      <c r="AR333" s="12"/>
      <c r="AS333" s="12"/>
      <c r="AT333" s="12"/>
      <c r="AU333" s="12"/>
      <c r="AV333" s="12"/>
      <c r="AW333" s="12"/>
      <c r="AX333" s="20">
        <v>414417.87</v>
      </c>
      <c r="AY333" s="20">
        <v>653235.56999999995</v>
      </c>
    </row>
    <row r="334" spans="1:51" x14ac:dyDescent="0.25">
      <c r="A334" s="18" t="s">
        <v>643</v>
      </c>
      <c r="B334" s="19" t="s">
        <v>644</v>
      </c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  <c r="AK334" s="12"/>
      <c r="AL334" s="12"/>
      <c r="AM334" s="12"/>
      <c r="AN334" s="12"/>
      <c r="AO334" s="12"/>
      <c r="AP334" s="12"/>
      <c r="AQ334" s="12"/>
      <c r="AR334" s="12"/>
      <c r="AS334" s="12"/>
      <c r="AT334" s="12"/>
      <c r="AU334" s="12"/>
      <c r="AV334" s="12"/>
      <c r="AW334" s="12"/>
      <c r="AX334" s="20">
        <v>0</v>
      </c>
      <c r="AY334" s="20">
        <v>754</v>
      </c>
    </row>
    <row r="335" spans="1:51" x14ac:dyDescent="0.25">
      <c r="A335" s="18" t="s">
        <v>645</v>
      </c>
      <c r="B335" s="19" t="s">
        <v>646</v>
      </c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  <c r="AK335" s="12"/>
      <c r="AL335" s="12"/>
      <c r="AM335" s="12"/>
      <c r="AN335" s="12"/>
      <c r="AO335" s="12"/>
      <c r="AP335" s="12"/>
      <c r="AQ335" s="12"/>
      <c r="AR335" s="12"/>
      <c r="AS335" s="12"/>
      <c r="AT335" s="12"/>
      <c r="AU335" s="12"/>
      <c r="AV335" s="12"/>
      <c r="AW335" s="12"/>
      <c r="AX335" s="20">
        <v>73411.990000000005</v>
      </c>
      <c r="AY335" s="20">
        <v>48842.2</v>
      </c>
    </row>
    <row r="336" spans="1:51" x14ac:dyDescent="0.25">
      <c r="A336" s="18" t="s">
        <v>647</v>
      </c>
      <c r="B336" s="19" t="s">
        <v>648</v>
      </c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  <c r="AL336" s="12"/>
      <c r="AM336" s="12"/>
      <c r="AN336" s="12"/>
      <c r="AO336" s="12"/>
      <c r="AP336" s="12"/>
      <c r="AQ336" s="12"/>
      <c r="AR336" s="12"/>
      <c r="AS336" s="12"/>
      <c r="AT336" s="12"/>
      <c r="AU336" s="12"/>
      <c r="AV336" s="12"/>
      <c r="AW336" s="12"/>
      <c r="AX336" s="20">
        <v>0</v>
      </c>
      <c r="AY336" s="20">
        <v>0</v>
      </c>
    </row>
    <row r="337" spans="1:51" x14ac:dyDescent="0.25">
      <c r="A337" s="18" t="s">
        <v>649</v>
      </c>
      <c r="B337" s="19" t="s">
        <v>650</v>
      </c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  <c r="AL337" s="12"/>
      <c r="AM337" s="12"/>
      <c r="AN337" s="12"/>
      <c r="AO337" s="12"/>
      <c r="AP337" s="12"/>
      <c r="AQ337" s="12"/>
      <c r="AR337" s="12"/>
      <c r="AS337" s="12"/>
      <c r="AT337" s="12"/>
      <c r="AU337" s="12"/>
      <c r="AV337" s="12"/>
      <c r="AW337" s="12"/>
      <c r="AX337" s="20">
        <v>138145</v>
      </c>
      <c r="AY337" s="20">
        <v>387062</v>
      </c>
    </row>
    <row r="338" spans="1:51" x14ac:dyDescent="0.25">
      <c r="A338" s="10" t="s">
        <v>651</v>
      </c>
      <c r="B338" s="16" t="s">
        <v>652</v>
      </c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  <c r="AL338" s="12"/>
      <c r="AM338" s="12"/>
      <c r="AN338" s="12"/>
      <c r="AO338" s="12"/>
      <c r="AP338" s="12"/>
      <c r="AQ338" s="12"/>
      <c r="AR338" s="12"/>
      <c r="AS338" s="12"/>
      <c r="AT338" s="12"/>
      <c r="AU338" s="12"/>
      <c r="AV338" s="12"/>
      <c r="AW338" s="12"/>
      <c r="AX338" s="17">
        <f>SUM(AX339:AX345)</f>
        <v>194384</v>
      </c>
      <c r="AY338" s="17">
        <f>SUM(AY339:AY345)</f>
        <v>263204</v>
      </c>
    </row>
    <row r="339" spans="1:51" x14ac:dyDescent="0.25">
      <c r="A339" s="18" t="s">
        <v>653</v>
      </c>
      <c r="B339" s="19" t="s">
        <v>654</v>
      </c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  <c r="AK339" s="12"/>
      <c r="AL339" s="12"/>
      <c r="AM339" s="12"/>
      <c r="AN339" s="12"/>
      <c r="AO339" s="12"/>
      <c r="AP339" s="12"/>
      <c r="AQ339" s="12"/>
      <c r="AR339" s="12"/>
      <c r="AS339" s="12"/>
      <c r="AT339" s="12"/>
      <c r="AU339" s="12"/>
      <c r="AV339" s="12"/>
      <c r="AW339" s="12"/>
      <c r="AX339" s="20">
        <v>178724</v>
      </c>
      <c r="AY339" s="20">
        <v>263204</v>
      </c>
    </row>
    <row r="340" spans="1:51" x14ac:dyDescent="0.25">
      <c r="A340" s="18" t="s">
        <v>655</v>
      </c>
      <c r="B340" s="19" t="s">
        <v>656</v>
      </c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  <c r="AK340" s="12"/>
      <c r="AL340" s="12"/>
      <c r="AM340" s="12"/>
      <c r="AN340" s="12"/>
      <c r="AO340" s="12"/>
      <c r="AP340" s="12"/>
      <c r="AQ340" s="12"/>
      <c r="AR340" s="12"/>
      <c r="AS340" s="12"/>
      <c r="AT340" s="12"/>
      <c r="AU340" s="12"/>
      <c r="AV340" s="12"/>
      <c r="AW340" s="12"/>
      <c r="AX340" s="20">
        <v>15660</v>
      </c>
      <c r="AY340" s="20">
        <v>0</v>
      </c>
    </row>
    <row r="341" spans="1:51" x14ac:dyDescent="0.25">
      <c r="A341" s="18" t="s">
        <v>657</v>
      </c>
      <c r="B341" s="19" t="s">
        <v>658</v>
      </c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  <c r="AK341" s="12"/>
      <c r="AL341" s="12"/>
      <c r="AM341" s="12"/>
      <c r="AN341" s="12"/>
      <c r="AO341" s="12"/>
      <c r="AP341" s="12"/>
      <c r="AQ341" s="12"/>
      <c r="AR341" s="12"/>
      <c r="AS341" s="12"/>
      <c r="AT341" s="12"/>
      <c r="AU341" s="12"/>
      <c r="AV341" s="12"/>
      <c r="AW341" s="12"/>
      <c r="AX341" s="20">
        <v>0</v>
      </c>
      <c r="AY341" s="20">
        <v>0</v>
      </c>
    </row>
    <row r="342" spans="1:51" x14ac:dyDescent="0.25">
      <c r="A342" s="18" t="s">
        <v>659</v>
      </c>
      <c r="B342" s="19" t="s">
        <v>660</v>
      </c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  <c r="AK342" s="12"/>
      <c r="AL342" s="12"/>
      <c r="AM342" s="12"/>
      <c r="AN342" s="12"/>
      <c r="AO342" s="12"/>
      <c r="AP342" s="12"/>
      <c r="AQ342" s="12"/>
      <c r="AR342" s="12"/>
      <c r="AS342" s="12"/>
      <c r="AT342" s="12"/>
      <c r="AU342" s="12"/>
      <c r="AV342" s="12"/>
      <c r="AW342" s="12"/>
      <c r="AX342" s="20">
        <v>0</v>
      </c>
      <c r="AY342" s="20">
        <v>0</v>
      </c>
    </row>
    <row r="343" spans="1:51" x14ac:dyDescent="0.25">
      <c r="A343" s="18" t="s">
        <v>661</v>
      </c>
      <c r="B343" s="19" t="s">
        <v>662</v>
      </c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2"/>
      <c r="AL343" s="12"/>
      <c r="AM343" s="12"/>
      <c r="AN343" s="12"/>
      <c r="AO343" s="12"/>
      <c r="AP343" s="12"/>
      <c r="AQ343" s="12"/>
      <c r="AR343" s="12"/>
      <c r="AS343" s="12"/>
      <c r="AT343" s="12"/>
      <c r="AU343" s="12"/>
      <c r="AV343" s="12"/>
      <c r="AW343" s="12"/>
      <c r="AX343" s="20">
        <v>0</v>
      </c>
      <c r="AY343" s="20">
        <v>0</v>
      </c>
    </row>
    <row r="344" spans="1:51" x14ac:dyDescent="0.25">
      <c r="A344" s="18" t="s">
        <v>663</v>
      </c>
      <c r="B344" s="19" t="s">
        <v>664</v>
      </c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2"/>
      <c r="AL344" s="12"/>
      <c r="AM344" s="12"/>
      <c r="AN344" s="12"/>
      <c r="AO344" s="12"/>
      <c r="AP344" s="12"/>
      <c r="AQ344" s="12"/>
      <c r="AR344" s="12"/>
      <c r="AS344" s="12"/>
      <c r="AT344" s="12"/>
      <c r="AU344" s="12"/>
      <c r="AV344" s="12"/>
      <c r="AW344" s="12"/>
      <c r="AX344" s="20">
        <v>0</v>
      </c>
      <c r="AY344" s="20">
        <v>0</v>
      </c>
    </row>
    <row r="345" spans="1:51" x14ac:dyDescent="0.25">
      <c r="A345" s="18" t="s">
        <v>665</v>
      </c>
      <c r="B345" s="19" t="s">
        <v>666</v>
      </c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  <c r="AK345" s="12"/>
      <c r="AL345" s="12"/>
      <c r="AM345" s="12"/>
      <c r="AN345" s="12"/>
      <c r="AO345" s="12"/>
      <c r="AP345" s="12"/>
      <c r="AQ345" s="12"/>
      <c r="AR345" s="12"/>
      <c r="AS345" s="12"/>
      <c r="AT345" s="12"/>
      <c r="AU345" s="12"/>
      <c r="AV345" s="12"/>
      <c r="AW345" s="12"/>
      <c r="AX345" s="20">
        <v>0</v>
      </c>
      <c r="AY345" s="20">
        <v>0</v>
      </c>
    </row>
    <row r="346" spans="1:51" x14ac:dyDescent="0.25">
      <c r="A346" s="10" t="s">
        <v>667</v>
      </c>
      <c r="B346" s="16" t="s">
        <v>668</v>
      </c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  <c r="AK346" s="12"/>
      <c r="AL346" s="12"/>
      <c r="AM346" s="12"/>
      <c r="AN346" s="12"/>
      <c r="AO346" s="12"/>
      <c r="AP346" s="12"/>
      <c r="AQ346" s="12"/>
      <c r="AR346" s="12"/>
      <c r="AS346" s="12"/>
      <c r="AT346" s="12"/>
      <c r="AU346" s="12"/>
      <c r="AV346" s="12"/>
      <c r="AW346" s="12"/>
      <c r="AX346" s="17">
        <f>SUM(AX347:AX355)</f>
        <v>432526.08999999997</v>
      </c>
      <c r="AY346" s="17">
        <f>SUM(AY347:AY355)</f>
        <v>911253.89</v>
      </c>
    </row>
    <row r="347" spans="1:51" x14ac:dyDescent="0.25">
      <c r="A347" s="18" t="s">
        <v>669</v>
      </c>
      <c r="B347" s="19" t="s">
        <v>670</v>
      </c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2"/>
      <c r="AL347" s="12"/>
      <c r="AM347" s="12"/>
      <c r="AN347" s="12"/>
      <c r="AO347" s="12"/>
      <c r="AP347" s="12"/>
      <c r="AQ347" s="12"/>
      <c r="AR347" s="12"/>
      <c r="AS347" s="12"/>
      <c r="AT347" s="12"/>
      <c r="AU347" s="12"/>
      <c r="AV347" s="12"/>
      <c r="AW347" s="12"/>
      <c r="AX347" s="20">
        <v>0</v>
      </c>
      <c r="AY347" s="20">
        <v>6612.54</v>
      </c>
    </row>
    <row r="348" spans="1:51" x14ac:dyDescent="0.25">
      <c r="A348" s="18" t="s">
        <v>671</v>
      </c>
      <c r="B348" s="19" t="s">
        <v>672</v>
      </c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2"/>
      <c r="AL348" s="12"/>
      <c r="AM348" s="12"/>
      <c r="AN348" s="12"/>
      <c r="AO348" s="12"/>
      <c r="AP348" s="12"/>
      <c r="AQ348" s="12"/>
      <c r="AR348" s="12"/>
      <c r="AS348" s="12"/>
      <c r="AT348" s="12"/>
      <c r="AU348" s="12"/>
      <c r="AV348" s="12"/>
      <c r="AW348" s="12"/>
      <c r="AX348" s="20">
        <v>4304.5</v>
      </c>
      <c r="AY348" s="20">
        <v>3917</v>
      </c>
    </row>
    <row r="349" spans="1:51" x14ac:dyDescent="0.25">
      <c r="A349" s="18" t="s">
        <v>673</v>
      </c>
      <c r="B349" s="19" t="s">
        <v>674</v>
      </c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2"/>
      <c r="AL349" s="12"/>
      <c r="AM349" s="12"/>
      <c r="AN349" s="12"/>
      <c r="AO349" s="12"/>
      <c r="AP349" s="12"/>
      <c r="AQ349" s="12"/>
      <c r="AR349" s="12"/>
      <c r="AS349" s="12"/>
      <c r="AT349" s="12"/>
      <c r="AU349" s="12"/>
      <c r="AV349" s="12"/>
      <c r="AW349" s="12"/>
      <c r="AX349" s="20">
        <v>0</v>
      </c>
      <c r="AY349" s="20">
        <v>0</v>
      </c>
    </row>
    <row r="350" spans="1:51" x14ac:dyDescent="0.25">
      <c r="A350" s="18" t="s">
        <v>675</v>
      </c>
      <c r="B350" s="19" t="s">
        <v>676</v>
      </c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  <c r="AK350" s="12"/>
      <c r="AL350" s="12"/>
      <c r="AM350" s="12"/>
      <c r="AN350" s="12"/>
      <c r="AO350" s="12"/>
      <c r="AP350" s="12"/>
      <c r="AQ350" s="12"/>
      <c r="AR350" s="12"/>
      <c r="AS350" s="12"/>
      <c r="AT350" s="12"/>
      <c r="AU350" s="12"/>
      <c r="AV350" s="12"/>
      <c r="AW350" s="12"/>
      <c r="AX350" s="20">
        <v>0</v>
      </c>
      <c r="AY350" s="20">
        <v>29469.63</v>
      </c>
    </row>
    <row r="351" spans="1:51" x14ac:dyDescent="0.25">
      <c r="A351" s="18" t="s">
        <v>677</v>
      </c>
      <c r="B351" s="19" t="s">
        <v>678</v>
      </c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  <c r="AK351" s="12"/>
      <c r="AL351" s="12"/>
      <c r="AM351" s="12"/>
      <c r="AN351" s="12"/>
      <c r="AO351" s="12"/>
      <c r="AP351" s="12"/>
      <c r="AQ351" s="12"/>
      <c r="AR351" s="12"/>
      <c r="AS351" s="12"/>
      <c r="AT351" s="12"/>
      <c r="AU351" s="12"/>
      <c r="AV351" s="12"/>
      <c r="AW351" s="12"/>
      <c r="AX351" s="20">
        <v>404718.93</v>
      </c>
      <c r="AY351" s="20">
        <v>813548.88</v>
      </c>
    </row>
    <row r="352" spans="1:51" x14ac:dyDescent="0.25">
      <c r="A352" s="18" t="s">
        <v>679</v>
      </c>
      <c r="B352" s="19" t="s">
        <v>680</v>
      </c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  <c r="AK352" s="12"/>
      <c r="AL352" s="12"/>
      <c r="AM352" s="12"/>
      <c r="AN352" s="12"/>
      <c r="AO352" s="12"/>
      <c r="AP352" s="12"/>
      <c r="AQ352" s="12"/>
      <c r="AR352" s="12"/>
      <c r="AS352" s="12"/>
      <c r="AT352" s="12"/>
      <c r="AU352" s="12"/>
      <c r="AV352" s="12"/>
      <c r="AW352" s="12"/>
      <c r="AX352" s="20">
        <v>0</v>
      </c>
      <c r="AY352" s="20">
        <v>0</v>
      </c>
    </row>
    <row r="353" spans="1:51" x14ac:dyDescent="0.25">
      <c r="A353" s="18" t="s">
        <v>681</v>
      </c>
      <c r="B353" s="19" t="s">
        <v>682</v>
      </c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  <c r="AL353" s="12"/>
      <c r="AM353" s="12"/>
      <c r="AN353" s="12"/>
      <c r="AO353" s="12"/>
      <c r="AP353" s="12"/>
      <c r="AQ353" s="12"/>
      <c r="AR353" s="12"/>
      <c r="AS353" s="12"/>
      <c r="AT353" s="12"/>
      <c r="AU353" s="12"/>
      <c r="AV353" s="12"/>
      <c r="AW353" s="12"/>
      <c r="AX353" s="20">
        <v>0</v>
      </c>
      <c r="AY353" s="20">
        <v>0</v>
      </c>
    </row>
    <row r="354" spans="1:51" x14ac:dyDescent="0.25">
      <c r="A354" s="18" t="s">
        <v>683</v>
      </c>
      <c r="B354" s="19" t="s">
        <v>684</v>
      </c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  <c r="AK354" s="12"/>
      <c r="AL354" s="12"/>
      <c r="AM354" s="12"/>
      <c r="AN354" s="12"/>
      <c r="AO354" s="12"/>
      <c r="AP354" s="12"/>
      <c r="AQ354" s="12"/>
      <c r="AR354" s="12"/>
      <c r="AS354" s="12"/>
      <c r="AT354" s="12"/>
      <c r="AU354" s="12"/>
      <c r="AV354" s="12"/>
      <c r="AW354" s="12"/>
      <c r="AX354" s="20">
        <v>0</v>
      </c>
      <c r="AY354" s="20">
        <v>0</v>
      </c>
    </row>
    <row r="355" spans="1:51" x14ac:dyDescent="0.25">
      <c r="A355" s="18" t="s">
        <v>685</v>
      </c>
      <c r="B355" s="19" t="s">
        <v>686</v>
      </c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  <c r="AL355" s="12"/>
      <c r="AM355" s="12"/>
      <c r="AN355" s="12"/>
      <c r="AO355" s="12"/>
      <c r="AP355" s="12"/>
      <c r="AQ355" s="12"/>
      <c r="AR355" s="12"/>
      <c r="AS355" s="12"/>
      <c r="AT355" s="12"/>
      <c r="AU355" s="12"/>
      <c r="AV355" s="12"/>
      <c r="AW355" s="12"/>
      <c r="AX355" s="20">
        <v>23502.66</v>
      </c>
      <c r="AY355" s="20">
        <v>57705.84</v>
      </c>
    </row>
    <row r="356" spans="1:51" x14ac:dyDescent="0.25">
      <c r="A356" s="10" t="s">
        <v>687</v>
      </c>
      <c r="B356" s="16" t="s">
        <v>688</v>
      </c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  <c r="AL356" s="12"/>
      <c r="AM356" s="12"/>
      <c r="AN356" s="12"/>
      <c r="AO356" s="12"/>
      <c r="AP356" s="12"/>
      <c r="AQ356" s="12"/>
      <c r="AR356" s="12"/>
      <c r="AS356" s="12"/>
      <c r="AT356" s="12"/>
      <c r="AU356" s="12"/>
      <c r="AV356" s="12"/>
      <c r="AW356" s="12"/>
      <c r="AX356" s="17">
        <f>SUM(AX357:AX361)</f>
        <v>2178271.44</v>
      </c>
      <c r="AY356" s="17">
        <f>SUM(AY357:AY361)</f>
        <v>2660179.77</v>
      </c>
    </row>
    <row r="357" spans="1:51" x14ac:dyDescent="0.25">
      <c r="A357" s="18" t="s">
        <v>689</v>
      </c>
      <c r="B357" s="19" t="s">
        <v>690</v>
      </c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  <c r="AL357" s="12"/>
      <c r="AM357" s="12"/>
      <c r="AN357" s="12"/>
      <c r="AO357" s="12"/>
      <c r="AP357" s="12"/>
      <c r="AQ357" s="12"/>
      <c r="AR357" s="12"/>
      <c r="AS357" s="12"/>
      <c r="AT357" s="12"/>
      <c r="AU357" s="12"/>
      <c r="AV357" s="12"/>
      <c r="AW357" s="12"/>
      <c r="AX357" s="20">
        <v>0</v>
      </c>
      <c r="AY357" s="20">
        <v>0</v>
      </c>
    </row>
    <row r="358" spans="1:51" x14ac:dyDescent="0.25">
      <c r="A358" s="18" t="s">
        <v>691</v>
      </c>
      <c r="B358" s="19" t="s">
        <v>692</v>
      </c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  <c r="AK358" s="12"/>
      <c r="AL358" s="12"/>
      <c r="AM358" s="12"/>
      <c r="AN358" s="12"/>
      <c r="AO358" s="12"/>
      <c r="AP358" s="12"/>
      <c r="AQ358" s="12"/>
      <c r="AR358" s="12"/>
      <c r="AS358" s="12"/>
      <c r="AT358" s="12"/>
      <c r="AU358" s="12"/>
      <c r="AV358" s="12"/>
      <c r="AW358" s="12"/>
      <c r="AX358" s="20">
        <v>2178271.44</v>
      </c>
      <c r="AY358" s="20">
        <v>2660179.77</v>
      </c>
    </row>
    <row r="359" spans="1:51" x14ac:dyDescent="0.25">
      <c r="A359" s="18" t="s">
        <v>693</v>
      </c>
      <c r="B359" s="19" t="s">
        <v>694</v>
      </c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  <c r="AK359" s="12"/>
      <c r="AL359" s="12"/>
      <c r="AM359" s="12"/>
      <c r="AN359" s="12"/>
      <c r="AO359" s="12"/>
      <c r="AP359" s="12"/>
      <c r="AQ359" s="12"/>
      <c r="AR359" s="12"/>
      <c r="AS359" s="12"/>
      <c r="AT359" s="12"/>
      <c r="AU359" s="12"/>
      <c r="AV359" s="12"/>
      <c r="AW359" s="12"/>
      <c r="AX359" s="20">
        <v>0</v>
      </c>
      <c r="AY359" s="20">
        <v>0</v>
      </c>
    </row>
    <row r="360" spans="1:51" x14ac:dyDescent="0.25">
      <c r="A360" s="18" t="s">
        <v>695</v>
      </c>
      <c r="B360" s="19" t="s">
        <v>696</v>
      </c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  <c r="AK360" s="12"/>
      <c r="AL360" s="12"/>
      <c r="AM360" s="12"/>
      <c r="AN360" s="12"/>
      <c r="AO360" s="12"/>
      <c r="AP360" s="12"/>
      <c r="AQ360" s="12"/>
      <c r="AR360" s="12"/>
      <c r="AS360" s="12"/>
      <c r="AT360" s="12"/>
      <c r="AU360" s="12"/>
      <c r="AV360" s="12"/>
      <c r="AW360" s="12"/>
      <c r="AX360" s="20">
        <v>0</v>
      </c>
      <c r="AY360" s="20">
        <v>0</v>
      </c>
    </row>
    <row r="361" spans="1:51" x14ac:dyDescent="0.25">
      <c r="A361" s="18" t="s">
        <v>697</v>
      </c>
      <c r="B361" s="19" t="s">
        <v>698</v>
      </c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  <c r="AK361" s="12"/>
      <c r="AL361" s="12"/>
      <c r="AM361" s="12"/>
      <c r="AN361" s="12"/>
      <c r="AO361" s="12"/>
      <c r="AP361" s="12"/>
      <c r="AQ361" s="12"/>
      <c r="AR361" s="12"/>
      <c r="AS361" s="12"/>
      <c r="AT361" s="12"/>
      <c r="AU361" s="12"/>
      <c r="AV361" s="12"/>
      <c r="AW361" s="12"/>
      <c r="AX361" s="20">
        <v>0</v>
      </c>
      <c r="AY361" s="20">
        <v>0</v>
      </c>
    </row>
    <row r="362" spans="1:51" x14ac:dyDescent="0.25">
      <c r="A362" s="10" t="s">
        <v>699</v>
      </c>
      <c r="B362" s="16" t="s">
        <v>700</v>
      </c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  <c r="AK362" s="12"/>
      <c r="AL362" s="12"/>
      <c r="AM362" s="12"/>
      <c r="AN362" s="12"/>
      <c r="AO362" s="12"/>
      <c r="AP362" s="12"/>
      <c r="AQ362" s="12"/>
      <c r="AR362" s="12"/>
      <c r="AS362" s="12"/>
      <c r="AT362" s="12"/>
      <c r="AU362" s="12"/>
      <c r="AV362" s="12"/>
      <c r="AW362" s="12"/>
      <c r="AX362" s="17">
        <f>SUM(AX363:AX371)</f>
        <v>3749811.5599999996</v>
      </c>
      <c r="AY362" s="17">
        <f>SUM(AY363:AY371)</f>
        <v>4949555.51</v>
      </c>
    </row>
    <row r="363" spans="1:51" x14ac:dyDescent="0.25">
      <c r="A363" s="18" t="s">
        <v>701</v>
      </c>
      <c r="B363" s="19" t="s">
        <v>702</v>
      </c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  <c r="AL363" s="12"/>
      <c r="AM363" s="12"/>
      <c r="AN363" s="12"/>
      <c r="AO363" s="12"/>
      <c r="AP363" s="12"/>
      <c r="AQ363" s="12"/>
      <c r="AR363" s="12"/>
      <c r="AS363" s="12"/>
      <c r="AT363" s="12"/>
      <c r="AU363" s="12"/>
      <c r="AV363" s="12"/>
      <c r="AW363" s="12"/>
      <c r="AX363" s="20">
        <v>0</v>
      </c>
      <c r="AY363" s="20">
        <v>0</v>
      </c>
    </row>
    <row r="364" spans="1:51" x14ac:dyDescent="0.25">
      <c r="A364" s="18" t="s">
        <v>703</v>
      </c>
      <c r="B364" s="19" t="s">
        <v>704</v>
      </c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  <c r="AK364" s="12"/>
      <c r="AL364" s="12"/>
      <c r="AM364" s="12"/>
      <c r="AN364" s="12"/>
      <c r="AO364" s="12"/>
      <c r="AP364" s="12"/>
      <c r="AQ364" s="12"/>
      <c r="AR364" s="12"/>
      <c r="AS364" s="12"/>
      <c r="AT364" s="12"/>
      <c r="AU364" s="12"/>
      <c r="AV364" s="12"/>
      <c r="AW364" s="12"/>
      <c r="AX364" s="20">
        <v>1019540.13</v>
      </c>
      <c r="AY364" s="20">
        <v>1281639.8700000001</v>
      </c>
    </row>
    <row r="365" spans="1:51" x14ac:dyDescent="0.25">
      <c r="A365" s="18" t="s">
        <v>705</v>
      </c>
      <c r="B365" s="19" t="s">
        <v>706</v>
      </c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  <c r="AK365" s="12"/>
      <c r="AL365" s="12"/>
      <c r="AM365" s="12"/>
      <c r="AN365" s="12"/>
      <c r="AO365" s="12"/>
      <c r="AP365" s="12"/>
      <c r="AQ365" s="12"/>
      <c r="AR365" s="12"/>
      <c r="AS365" s="12"/>
      <c r="AT365" s="12"/>
      <c r="AU365" s="12"/>
      <c r="AV365" s="12"/>
      <c r="AW365" s="12"/>
      <c r="AX365" s="20">
        <v>0</v>
      </c>
      <c r="AY365" s="20">
        <v>0</v>
      </c>
    </row>
    <row r="366" spans="1:51" x14ac:dyDescent="0.25">
      <c r="A366" s="18" t="s">
        <v>707</v>
      </c>
      <c r="B366" s="19" t="s">
        <v>708</v>
      </c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  <c r="AK366" s="12"/>
      <c r="AL366" s="12"/>
      <c r="AM366" s="12"/>
      <c r="AN366" s="12"/>
      <c r="AO366" s="12"/>
      <c r="AP366" s="12"/>
      <c r="AQ366" s="12"/>
      <c r="AR366" s="12"/>
      <c r="AS366" s="12"/>
      <c r="AT366" s="12"/>
      <c r="AU366" s="12"/>
      <c r="AV366" s="12"/>
      <c r="AW366" s="12"/>
      <c r="AX366" s="20">
        <v>1086031.69</v>
      </c>
      <c r="AY366" s="20">
        <v>910327.23</v>
      </c>
    </row>
    <row r="367" spans="1:51" x14ac:dyDescent="0.25">
      <c r="A367" s="18" t="s">
        <v>709</v>
      </c>
      <c r="B367" s="19" t="s">
        <v>710</v>
      </c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  <c r="AK367" s="12"/>
      <c r="AL367" s="12"/>
      <c r="AM367" s="12"/>
      <c r="AN367" s="12"/>
      <c r="AO367" s="12"/>
      <c r="AP367" s="12"/>
      <c r="AQ367" s="12"/>
      <c r="AR367" s="12"/>
      <c r="AS367" s="12"/>
      <c r="AT367" s="12"/>
      <c r="AU367" s="12"/>
      <c r="AV367" s="12"/>
      <c r="AW367" s="12"/>
      <c r="AX367" s="20">
        <v>0</v>
      </c>
      <c r="AY367" s="20">
        <v>130020.75</v>
      </c>
    </row>
    <row r="368" spans="1:51" x14ac:dyDescent="0.25">
      <c r="A368" s="18" t="s">
        <v>711</v>
      </c>
      <c r="B368" s="19" t="s">
        <v>712</v>
      </c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  <c r="AK368" s="12"/>
      <c r="AL368" s="12"/>
      <c r="AM368" s="12"/>
      <c r="AN368" s="12"/>
      <c r="AO368" s="12"/>
      <c r="AP368" s="12"/>
      <c r="AQ368" s="12"/>
      <c r="AR368" s="12"/>
      <c r="AS368" s="12"/>
      <c r="AT368" s="12"/>
      <c r="AU368" s="12"/>
      <c r="AV368" s="12"/>
      <c r="AW368" s="12"/>
      <c r="AX368" s="20">
        <v>38323.5</v>
      </c>
      <c r="AY368" s="20">
        <v>90635.7</v>
      </c>
    </row>
    <row r="369" spans="1:51" x14ac:dyDescent="0.25">
      <c r="A369" s="18" t="s">
        <v>713</v>
      </c>
      <c r="B369" s="19" t="s">
        <v>714</v>
      </c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  <c r="AK369" s="12"/>
      <c r="AL369" s="12"/>
      <c r="AM369" s="12"/>
      <c r="AN369" s="12"/>
      <c r="AO369" s="12"/>
      <c r="AP369" s="12"/>
      <c r="AQ369" s="12"/>
      <c r="AR369" s="12"/>
      <c r="AS369" s="12"/>
      <c r="AT369" s="12"/>
      <c r="AU369" s="12"/>
      <c r="AV369" s="12"/>
      <c r="AW369" s="12"/>
      <c r="AX369" s="20">
        <v>0</v>
      </c>
      <c r="AY369" s="20">
        <v>0</v>
      </c>
    </row>
    <row r="370" spans="1:51" x14ac:dyDescent="0.25">
      <c r="A370" s="18" t="s">
        <v>715</v>
      </c>
      <c r="B370" s="19" t="s">
        <v>716</v>
      </c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  <c r="AI370" s="12"/>
      <c r="AJ370" s="12"/>
      <c r="AK370" s="12"/>
      <c r="AL370" s="12"/>
      <c r="AM370" s="12"/>
      <c r="AN370" s="12"/>
      <c r="AO370" s="12"/>
      <c r="AP370" s="12"/>
      <c r="AQ370" s="12"/>
      <c r="AR370" s="12"/>
      <c r="AS370" s="12"/>
      <c r="AT370" s="12"/>
      <c r="AU370" s="12"/>
      <c r="AV370" s="12"/>
      <c r="AW370" s="12"/>
      <c r="AX370" s="20">
        <v>0</v>
      </c>
      <c r="AY370" s="20">
        <v>0</v>
      </c>
    </row>
    <row r="371" spans="1:51" x14ac:dyDescent="0.25">
      <c r="A371" s="18" t="s">
        <v>717</v>
      </c>
      <c r="B371" s="19" t="s">
        <v>718</v>
      </c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  <c r="AI371" s="12"/>
      <c r="AJ371" s="12"/>
      <c r="AK371" s="12"/>
      <c r="AL371" s="12"/>
      <c r="AM371" s="12"/>
      <c r="AN371" s="12"/>
      <c r="AO371" s="12"/>
      <c r="AP371" s="12"/>
      <c r="AQ371" s="12"/>
      <c r="AR371" s="12"/>
      <c r="AS371" s="12"/>
      <c r="AT371" s="12"/>
      <c r="AU371" s="12"/>
      <c r="AV371" s="12"/>
      <c r="AW371" s="12"/>
      <c r="AX371" s="20">
        <v>1605916.24</v>
      </c>
      <c r="AY371" s="20">
        <v>2536931.96</v>
      </c>
    </row>
    <row r="372" spans="1:51" ht="15.75" x14ac:dyDescent="0.25">
      <c r="A372" s="10" t="s">
        <v>719</v>
      </c>
      <c r="B372" s="24" t="s">
        <v>720</v>
      </c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  <c r="AI372" s="12"/>
      <c r="AJ372" s="12"/>
      <c r="AK372" s="12"/>
      <c r="AL372" s="12"/>
      <c r="AM372" s="12"/>
      <c r="AN372" s="12"/>
      <c r="AO372" s="12"/>
      <c r="AP372" s="12"/>
      <c r="AQ372" s="12"/>
      <c r="AR372" s="12"/>
      <c r="AS372" s="12"/>
      <c r="AT372" s="12"/>
      <c r="AU372" s="12"/>
      <c r="AV372" s="12"/>
      <c r="AW372" s="12"/>
      <c r="AX372" s="13">
        <f>AX373+AX385+AX391+AX403+AX416+AX423+AX433+AX436+AX447</f>
        <v>8809225.8000000007</v>
      </c>
      <c r="AY372" s="13">
        <f>AY373+AY385+AY391+AY403+AY416+AY423+AY433+AY436+AY447</f>
        <v>18376691.170000002</v>
      </c>
    </row>
    <row r="373" spans="1:51" x14ac:dyDescent="0.25">
      <c r="A373" s="10" t="s">
        <v>721</v>
      </c>
      <c r="B373" s="21" t="s">
        <v>722</v>
      </c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  <c r="AI373" s="12"/>
      <c r="AJ373" s="12"/>
      <c r="AK373" s="12"/>
      <c r="AL373" s="12"/>
      <c r="AM373" s="12"/>
      <c r="AN373" s="12"/>
      <c r="AO373" s="12"/>
      <c r="AP373" s="12"/>
      <c r="AQ373" s="12"/>
      <c r="AR373" s="12"/>
      <c r="AS373" s="12"/>
      <c r="AT373" s="12"/>
      <c r="AU373" s="12"/>
      <c r="AV373" s="12"/>
      <c r="AW373" s="12"/>
      <c r="AX373" s="15">
        <f>AX374+AX384</f>
        <v>0</v>
      </c>
      <c r="AY373" s="15">
        <f>AY374+AY384</f>
        <v>0</v>
      </c>
    </row>
    <row r="374" spans="1:51" x14ac:dyDescent="0.25">
      <c r="A374" s="10" t="s">
        <v>723</v>
      </c>
      <c r="B374" s="16" t="s">
        <v>724</v>
      </c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  <c r="AI374" s="12"/>
      <c r="AJ374" s="12"/>
      <c r="AK374" s="12"/>
      <c r="AL374" s="12"/>
      <c r="AM374" s="12"/>
      <c r="AN374" s="12"/>
      <c r="AO374" s="12"/>
      <c r="AP374" s="12"/>
      <c r="AQ374" s="12"/>
      <c r="AR374" s="12"/>
      <c r="AS374" s="12"/>
      <c r="AT374" s="12"/>
      <c r="AU374" s="12"/>
      <c r="AV374" s="12"/>
      <c r="AW374" s="12"/>
      <c r="AX374" s="17">
        <f>SUM(AX375:AX383)</f>
        <v>0</v>
      </c>
      <c r="AY374" s="17">
        <f>SUM(AY375:AY383)</f>
        <v>0</v>
      </c>
    </row>
    <row r="375" spans="1:51" x14ac:dyDescent="0.25">
      <c r="A375" s="18" t="s">
        <v>725</v>
      </c>
      <c r="B375" s="19" t="s">
        <v>726</v>
      </c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  <c r="AI375" s="12"/>
      <c r="AJ375" s="12"/>
      <c r="AK375" s="12"/>
      <c r="AL375" s="12"/>
      <c r="AM375" s="12"/>
      <c r="AN375" s="12"/>
      <c r="AO375" s="12"/>
      <c r="AP375" s="12"/>
      <c r="AQ375" s="12"/>
      <c r="AR375" s="12"/>
      <c r="AS375" s="12"/>
      <c r="AT375" s="12"/>
      <c r="AU375" s="12"/>
      <c r="AV375" s="12"/>
      <c r="AW375" s="12"/>
      <c r="AX375" s="20">
        <v>0</v>
      </c>
      <c r="AY375" s="20">
        <v>0</v>
      </c>
    </row>
    <row r="376" spans="1:51" x14ac:dyDescent="0.25">
      <c r="A376" s="18" t="s">
        <v>727</v>
      </c>
      <c r="B376" s="19" t="s">
        <v>728</v>
      </c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  <c r="AK376" s="12"/>
      <c r="AL376" s="12"/>
      <c r="AM376" s="12"/>
      <c r="AN376" s="12"/>
      <c r="AO376" s="12"/>
      <c r="AP376" s="12"/>
      <c r="AQ376" s="12"/>
      <c r="AR376" s="12"/>
      <c r="AS376" s="12"/>
      <c r="AT376" s="12"/>
      <c r="AU376" s="12"/>
      <c r="AV376" s="12"/>
      <c r="AW376" s="12"/>
      <c r="AX376" s="20">
        <v>0</v>
      </c>
      <c r="AY376" s="20">
        <v>0</v>
      </c>
    </row>
    <row r="377" spans="1:51" x14ac:dyDescent="0.25">
      <c r="A377" s="18" t="s">
        <v>729</v>
      </c>
      <c r="B377" s="19" t="s">
        <v>730</v>
      </c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  <c r="AI377" s="12"/>
      <c r="AJ377" s="12"/>
      <c r="AK377" s="12"/>
      <c r="AL377" s="12"/>
      <c r="AM377" s="12"/>
      <c r="AN377" s="12"/>
      <c r="AO377" s="12"/>
      <c r="AP377" s="12"/>
      <c r="AQ377" s="12"/>
      <c r="AR377" s="12"/>
      <c r="AS377" s="12"/>
      <c r="AT377" s="12"/>
      <c r="AU377" s="12"/>
      <c r="AV377" s="12"/>
      <c r="AW377" s="12"/>
      <c r="AX377" s="20">
        <v>0</v>
      </c>
      <c r="AY377" s="20">
        <v>0</v>
      </c>
    </row>
    <row r="378" spans="1:51" x14ac:dyDescent="0.25">
      <c r="A378" s="18" t="s">
        <v>731</v>
      </c>
      <c r="B378" s="19" t="s">
        <v>732</v>
      </c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  <c r="AI378" s="12"/>
      <c r="AJ378" s="12"/>
      <c r="AK378" s="12"/>
      <c r="AL378" s="12"/>
      <c r="AM378" s="12"/>
      <c r="AN378" s="12"/>
      <c r="AO378" s="12"/>
      <c r="AP378" s="12"/>
      <c r="AQ378" s="12"/>
      <c r="AR378" s="12"/>
      <c r="AS378" s="12"/>
      <c r="AT378" s="12"/>
      <c r="AU378" s="12"/>
      <c r="AV378" s="12"/>
      <c r="AW378" s="12"/>
      <c r="AX378" s="20">
        <v>0</v>
      </c>
      <c r="AY378" s="20">
        <v>0</v>
      </c>
    </row>
    <row r="379" spans="1:51" x14ac:dyDescent="0.25">
      <c r="A379" s="18" t="s">
        <v>733</v>
      </c>
      <c r="B379" s="19" t="s">
        <v>734</v>
      </c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  <c r="AI379" s="12"/>
      <c r="AJ379" s="12"/>
      <c r="AK379" s="12"/>
      <c r="AL379" s="12"/>
      <c r="AM379" s="12"/>
      <c r="AN379" s="12"/>
      <c r="AO379" s="12"/>
      <c r="AP379" s="12"/>
      <c r="AQ379" s="12"/>
      <c r="AR379" s="12"/>
      <c r="AS379" s="12"/>
      <c r="AT379" s="12"/>
      <c r="AU379" s="12"/>
      <c r="AV379" s="12"/>
      <c r="AW379" s="12"/>
      <c r="AX379" s="20">
        <v>0</v>
      </c>
      <c r="AY379" s="20">
        <v>0</v>
      </c>
    </row>
    <row r="380" spans="1:51" x14ac:dyDescent="0.25">
      <c r="A380" s="18" t="s">
        <v>735</v>
      </c>
      <c r="B380" s="19" t="s">
        <v>736</v>
      </c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  <c r="AK380" s="12"/>
      <c r="AL380" s="12"/>
      <c r="AM380" s="12"/>
      <c r="AN380" s="12"/>
      <c r="AO380" s="12"/>
      <c r="AP380" s="12"/>
      <c r="AQ380" s="12"/>
      <c r="AR380" s="12"/>
      <c r="AS380" s="12"/>
      <c r="AT380" s="12"/>
      <c r="AU380" s="12"/>
      <c r="AV380" s="12"/>
      <c r="AW380" s="12"/>
      <c r="AX380" s="20">
        <v>0</v>
      </c>
      <c r="AY380" s="20">
        <v>0</v>
      </c>
    </row>
    <row r="381" spans="1:51" x14ac:dyDescent="0.25">
      <c r="A381" s="18" t="s">
        <v>737</v>
      </c>
      <c r="B381" s="19" t="s">
        <v>738</v>
      </c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  <c r="AK381" s="12"/>
      <c r="AL381" s="12"/>
      <c r="AM381" s="12"/>
      <c r="AN381" s="12"/>
      <c r="AO381" s="12"/>
      <c r="AP381" s="12"/>
      <c r="AQ381" s="12"/>
      <c r="AR381" s="12"/>
      <c r="AS381" s="12"/>
      <c r="AT381" s="12"/>
      <c r="AU381" s="12"/>
      <c r="AV381" s="12"/>
      <c r="AW381" s="12"/>
      <c r="AX381" s="20">
        <v>0</v>
      </c>
      <c r="AY381" s="20">
        <v>0</v>
      </c>
    </row>
    <row r="382" spans="1:51" x14ac:dyDescent="0.25">
      <c r="A382" s="18" t="s">
        <v>739</v>
      </c>
      <c r="B382" s="19" t="s">
        <v>740</v>
      </c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  <c r="AK382" s="12"/>
      <c r="AL382" s="12"/>
      <c r="AM382" s="12"/>
      <c r="AN382" s="12"/>
      <c r="AO382" s="12"/>
      <c r="AP382" s="12"/>
      <c r="AQ382" s="12"/>
      <c r="AR382" s="12"/>
      <c r="AS382" s="12"/>
      <c r="AT382" s="12"/>
      <c r="AU382" s="12"/>
      <c r="AV382" s="12"/>
      <c r="AW382" s="12"/>
      <c r="AX382" s="20">
        <v>0</v>
      </c>
      <c r="AY382" s="20">
        <v>0</v>
      </c>
    </row>
    <row r="383" spans="1:51" x14ac:dyDescent="0.25">
      <c r="A383" s="18" t="s">
        <v>741</v>
      </c>
      <c r="B383" s="19" t="s">
        <v>742</v>
      </c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  <c r="AK383" s="12"/>
      <c r="AL383" s="12"/>
      <c r="AM383" s="12"/>
      <c r="AN383" s="12"/>
      <c r="AO383" s="12"/>
      <c r="AP383" s="12"/>
      <c r="AQ383" s="12"/>
      <c r="AR383" s="12"/>
      <c r="AS383" s="12"/>
      <c r="AT383" s="12"/>
      <c r="AU383" s="12"/>
      <c r="AV383" s="12"/>
      <c r="AW383" s="12"/>
      <c r="AX383" s="20">
        <v>0</v>
      </c>
      <c r="AY383" s="20">
        <v>0</v>
      </c>
    </row>
    <row r="384" spans="1:51" x14ac:dyDescent="0.25">
      <c r="A384" s="10" t="s">
        <v>743</v>
      </c>
      <c r="B384" s="16" t="s">
        <v>744</v>
      </c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  <c r="AI384" s="12"/>
      <c r="AJ384" s="12"/>
      <c r="AK384" s="12"/>
      <c r="AL384" s="12"/>
      <c r="AM384" s="12"/>
      <c r="AN384" s="12"/>
      <c r="AO384" s="12"/>
      <c r="AP384" s="12"/>
      <c r="AQ384" s="12"/>
      <c r="AR384" s="12"/>
      <c r="AS384" s="12"/>
      <c r="AT384" s="12"/>
      <c r="AU384" s="12"/>
      <c r="AV384" s="12"/>
      <c r="AW384" s="12"/>
      <c r="AX384" s="17">
        <v>0</v>
      </c>
      <c r="AY384" s="17">
        <v>0</v>
      </c>
    </row>
    <row r="385" spans="1:51" x14ac:dyDescent="0.25">
      <c r="A385" s="10" t="s">
        <v>745</v>
      </c>
      <c r="B385" s="21" t="s">
        <v>746</v>
      </c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  <c r="AI385" s="12"/>
      <c r="AJ385" s="12"/>
      <c r="AK385" s="12"/>
      <c r="AL385" s="12"/>
      <c r="AM385" s="12"/>
      <c r="AN385" s="12"/>
      <c r="AO385" s="12"/>
      <c r="AP385" s="12"/>
      <c r="AQ385" s="12"/>
      <c r="AR385" s="12"/>
      <c r="AS385" s="12"/>
      <c r="AT385" s="12"/>
      <c r="AU385" s="12"/>
      <c r="AV385" s="12"/>
      <c r="AW385" s="12"/>
      <c r="AX385" s="15">
        <f>AX386+AX390</f>
        <v>3411769.94</v>
      </c>
      <c r="AY385" s="15">
        <f>AY386+AY390</f>
        <v>8388766.2699999996</v>
      </c>
    </row>
    <row r="386" spans="1:51" x14ac:dyDescent="0.25">
      <c r="A386" s="10">
        <v>52210</v>
      </c>
      <c r="B386" s="16" t="s">
        <v>747</v>
      </c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  <c r="AI386" s="12"/>
      <c r="AJ386" s="12"/>
      <c r="AK386" s="12"/>
      <c r="AL386" s="12"/>
      <c r="AM386" s="12"/>
      <c r="AN386" s="12"/>
      <c r="AO386" s="12"/>
      <c r="AP386" s="12"/>
      <c r="AQ386" s="12"/>
      <c r="AR386" s="12"/>
      <c r="AS386" s="12"/>
      <c r="AT386" s="12"/>
      <c r="AU386" s="12"/>
      <c r="AV386" s="12"/>
      <c r="AW386" s="12"/>
      <c r="AX386" s="17">
        <f>SUM(AX387:AX389)</f>
        <v>3411769.94</v>
      </c>
      <c r="AY386" s="17">
        <f>SUM(AY387:AY389)</f>
        <v>8388766.2699999996</v>
      </c>
    </row>
    <row r="387" spans="1:51" x14ac:dyDescent="0.25">
      <c r="A387" s="18" t="s">
        <v>748</v>
      </c>
      <c r="B387" s="19" t="s">
        <v>749</v>
      </c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  <c r="AI387" s="12"/>
      <c r="AJ387" s="12"/>
      <c r="AK387" s="12"/>
      <c r="AL387" s="12"/>
      <c r="AM387" s="12"/>
      <c r="AN387" s="12"/>
      <c r="AO387" s="12"/>
      <c r="AP387" s="12"/>
      <c r="AQ387" s="12"/>
      <c r="AR387" s="12"/>
      <c r="AS387" s="12"/>
      <c r="AT387" s="12"/>
      <c r="AU387" s="12"/>
      <c r="AV387" s="12"/>
      <c r="AW387" s="12"/>
      <c r="AX387" s="20">
        <v>3411769.94</v>
      </c>
      <c r="AY387" s="20">
        <v>8388766.2699999996</v>
      </c>
    </row>
    <row r="388" spans="1:51" x14ac:dyDescent="0.25">
      <c r="A388" s="18" t="s">
        <v>750</v>
      </c>
      <c r="B388" s="19" t="s">
        <v>751</v>
      </c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  <c r="AK388" s="12"/>
      <c r="AL388" s="12"/>
      <c r="AM388" s="12"/>
      <c r="AN388" s="12"/>
      <c r="AO388" s="12"/>
      <c r="AP388" s="12"/>
      <c r="AQ388" s="12"/>
      <c r="AR388" s="12"/>
      <c r="AS388" s="12"/>
      <c r="AT388" s="12"/>
      <c r="AU388" s="12"/>
      <c r="AV388" s="12"/>
      <c r="AW388" s="12"/>
      <c r="AX388" s="20">
        <v>0</v>
      </c>
      <c r="AY388" s="20">
        <v>0</v>
      </c>
    </row>
    <row r="389" spans="1:51" x14ac:dyDescent="0.25">
      <c r="A389" s="18" t="s">
        <v>752</v>
      </c>
      <c r="B389" s="19" t="s">
        <v>753</v>
      </c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  <c r="AK389" s="12"/>
      <c r="AL389" s="12"/>
      <c r="AM389" s="12"/>
      <c r="AN389" s="12"/>
      <c r="AO389" s="12"/>
      <c r="AP389" s="12"/>
      <c r="AQ389" s="12"/>
      <c r="AR389" s="12"/>
      <c r="AS389" s="12"/>
      <c r="AT389" s="12"/>
      <c r="AU389" s="12"/>
      <c r="AV389" s="12"/>
      <c r="AW389" s="12"/>
      <c r="AX389" s="20">
        <v>0</v>
      </c>
      <c r="AY389" s="20">
        <v>0</v>
      </c>
    </row>
    <row r="390" spans="1:51" x14ac:dyDescent="0.25">
      <c r="A390" s="10" t="s">
        <v>754</v>
      </c>
      <c r="B390" s="16" t="s">
        <v>755</v>
      </c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  <c r="AK390" s="12"/>
      <c r="AL390" s="12"/>
      <c r="AM390" s="12"/>
      <c r="AN390" s="12"/>
      <c r="AO390" s="12"/>
      <c r="AP390" s="12"/>
      <c r="AQ390" s="12"/>
      <c r="AR390" s="12"/>
      <c r="AS390" s="12"/>
      <c r="AT390" s="12"/>
      <c r="AU390" s="12"/>
      <c r="AV390" s="12"/>
      <c r="AW390" s="12"/>
      <c r="AX390" s="17">
        <v>0</v>
      </c>
      <c r="AY390" s="17">
        <v>0</v>
      </c>
    </row>
    <row r="391" spans="1:51" x14ac:dyDescent="0.25">
      <c r="A391" s="10" t="s">
        <v>756</v>
      </c>
      <c r="B391" s="21" t="s">
        <v>757</v>
      </c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  <c r="AK391" s="12"/>
      <c r="AL391" s="12"/>
      <c r="AM391" s="12"/>
      <c r="AN391" s="12"/>
      <c r="AO391" s="12"/>
      <c r="AP391" s="12"/>
      <c r="AQ391" s="12"/>
      <c r="AR391" s="12"/>
      <c r="AS391" s="12"/>
      <c r="AT391" s="12"/>
      <c r="AU391" s="12"/>
      <c r="AV391" s="12"/>
      <c r="AW391" s="12"/>
      <c r="AX391" s="15">
        <f>AX392+AX401</f>
        <v>0</v>
      </c>
      <c r="AY391" s="15">
        <f>AY392+AY401</f>
        <v>1372974.82</v>
      </c>
    </row>
    <row r="392" spans="1:51" x14ac:dyDescent="0.25">
      <c r="A392" s="10" t="s">
        <v>758</v>
      </c>
      <c r="B392" s="16" t="s">
        <v>759</v>
      </c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  <c r="AK392" s="12"/>
      <c r="AL392" s="12"/>
      <c r="AM392" s="12"/>
      <c r="AN392" s="12"/>
      <c r="AO392" s="12"/>
      <c r="AP392" s="12"/>
      <c r="AQ392" s="12"/>
      <c r="AR392" s="12"/>
      <c r="AS392" s="12"/>
      <c r="AT392" s="12"/>
      <c r="AU392" s="12"/>
      <c r="AV392" s="12"/>
      <c r="AW392" s="12"/>
      <c r="AX392" s="17">
        <f>SUM(AX393:AX400)</f>
        <v>0</v>
      </c>
      <c r="AY392" s="17">
        <f>SUM(AY393:AY400)</f>
        <v>1372974.82</v>
      </c>
    </row>
    <row r="393" spans="1:51" x14ac:dyDescent="0.25">
      <c r="A393" s="18" t="s">
        <v>760</v>
      </c>
      <c r="B393" s="19" t="s">
        <v>761</v>
      </c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  <c r="AI393" s="12"/>
      <c r="AJ393" s="12"/>
      <c r="AK393" s="12"/>
      <c r="AL393" s="12"/>
      <c r="AM393" s="12"/>
      <c r="AN393" s="12"/>
      <c r="AO393" s="12"/>
      <c r="AP393" s="12"/>
      <c r="AQ393" s="12"/>
      <c r="AR393" s="12"/>
      <c r="AS393" s="12"/>
      <c r="AT393" s="12"/>
      <c r="AU393" s="12"/>
      <c r="AV393" s="12"/>
      <c r="AW393" s="12"/>
      <c r="AX393" s="20">
        <v>0</v>
      </c>
      <c r="AY393" s="20">
        <v>0</v>
      </c>
    </row>
    <row r="394" spans="1:51" x14ac:dyDescent="0.25">
      <c r="A394" s="18" t="s">
        <v>762</v>
      </c>
      <c r="B394" s="19" t="s">
        <v>763</v>
      </c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  <c r="AK394" s="12"/>
      <c r="AL394" s="12"/>
      <c r="AM394" s="12"/>
      <c r="AN394" s="12"/>
      <c r="AO394" s="12"/>
      <c r="AP394" s="12"/>
      <c r="AQ394" s="12"/>
      <c r="AR394" s="12"/>
      <c r="AS394" s="12"/>
      <c r="AT394" s="12"/>
      <c r="AU394" s="12"/>
      <c r="AV394" s="12"/>
      <c r="AW394" s="12"/>
      <c r="AX394" s="20">
        <v>0</v>
      </c>
      <c r="AY394" s="20">
        <v>0</v>
      </c>
    </row>
    <row r="395" spans="1:51" x14ac:dyDescent="0.25">
      <c r="A395" s="18" t="s">
        <v>764</v>
      </c>
      <c r="B395" s="19" t="s">
        <v>765</v>
      </c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  <c r="AI395" s="12"/>
      <c r="AJ395" s="12"/>
      <c r="AK395" s="12"/>
      <c r="AL395" s="12"/>
      <c r="AM395" s="12"/>
      <c r="AN395" s="12"/>
      <c r="AO395" s="12"/>
      <c r="AP395" s="12"/>
      <c r="AQ395" s="12"/>
      <c r="AR395" s="12"/>
      <c r="AS395" s="12"/>
      <c r="AT395" s="12"/>
      <c r="AU395" s="12"/>
      <c r="AV395" s="12"/>
      <c r="AW395" s="12"/>
      <c r="AX395" s="20">
        <v>0</v>
      </c>
      <c r="AY395" s="20">
        <v>0</v>
      </c>
    </row>
    <row r="396" spans="1:51" x14ac:dyDescent="0.25">
      <c r="A396" s="18" t="s">
        <v>766</v>
      </c>
      <c r="B396" s="19" t="s">
        <v>767</v>
      </c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  <c r="AK396" s="12"/>
      <c r="AL396" s="12"/>
      <c r="AM396" s="12"/>
      <c r="AN396" s="12"/>
      <c r="AO396" s="12"/>
      <c r="AP396" s="12"/>
      <c r="AQ396" s="12"/>
      <c r="AR396" s="12"/>
      <c r="AS396" s="12"/>
      <c r="AT396" s="12"/>
      <c r="AU396" s="12"/>
      <c r="AV396" s="12"/>
      <c r="AW396" s="12"/>
      <c r="AX396" s="20">
        <v>0</v>
      </c>
      <c r="AY396" s="20">
        <v>0</v>
      </c>
    </row>
    <row r="397" spans="1:51" x14ac:dyDescent="0.25">
      <c r="A397" s="18" t="s">
        <v>768</v>
      </c>
      <c r="B397" s="19" t="s">
        <v>769</v>
      </c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  <c r="AK397" s="12"/>
      <c r="AL397" s="12"/>
      <c r="AM397" s="12"/>
      <c r="AN397" s="12"/>
      <c r="AO397" s="12"/>
      <c r="AP397" s="12"/>
      <c r="AQ397" s="12"/>
      <c r="AR397" s="12"/>
      <c r="AS397" s="12"/>
      <c r="AT397" s="12"/>
      <c r="AU397" s="12"/>
      <c r="AV397" s="12"/>
      <c r="AW397" s="12"/>
      <c r="AX397" s="20">
        <v>0</v>
      </c>
      <c r="AY397" s="20">
        <v>0</v>
      </c>
    </row>
    <row r="398" spans="1:51" x14ac:dyDescent="0.25">
      <c r="A398" s="18" t="s">
        <v>770</v>
      </c>
      <c r="B398" s="19" t="s">
        <v>771</v>
      </c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  <c r="AK398" s="12"/>
      <c r="AL398" s="12"/>
      <c r="AM398" s="12"/>
      <c r="AN398" s="12"/>
      <c r="AO398" s="12"/>
      <c r="AP398" s="12"/>
      <c r="AQ398" s="12"/>
      <c r="AR398" s="12"/>
      <c r="AS398" s="12"/>
      <c r="AT398" s="12"/>
      <c r="AU398" s="12"/>
      <c r="AV398" s="12"/>
      <c r="AW398" s="12"/>
      <c r="AX398" s="20">
        <v>0</v>
      </c>
      <c r="AY398" s="20">
        <v>0</v>
      </c>
    </row>
    <row r="399" spans="1:51" x14ac:dyDescent="0.25">
      <c r="A399" s="18" t="s">
        <v>772</v>
      </c>
      <c r="B399" s="19" t="s">
        <v>773</v>
      </c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  <c r="AK399" s="12"/>
      <c r="AL399" s="12"/>
      <c r="AM399" s="12"/>
      <c r="AN399" s="12"/>
      <c r="AO399" s="12"/>
      <c r="AP399" s="12"/>
      <c r="AQ399" s="12"/>
      <c r="AR399" s="12"/>
      <c r="AS399" s="12"/>
      <c r="AT399" s="12"/>
      <c r="AU399" s="12"/>
      <c r="AV399" s="12"/>
      <c r="AW399" s="12"/>
      <c r="AX399" s="20">
        <v>0</v>
      </c>
      <c r="AY399" s="20">
        <v>1372974.82</v>
      </c>
    </row>
    <row r="400" spans="1:51" x14ac:dyDescent="0.25">
      <c r="A400" s="18" t="s">
        <v>774</v>
      </c>
      <c r="B400" s="19" t="s">
        <v>775</v>
      </c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  <c r="AI400" s="12"/>
      <c r="AJ400" s="12"/>
      <c r="AK400" s="12"/>
      <c r="AL400" s="12"/>
      <c r="AM400" s="12"/>
      <c r="AN400" s="12"/>
      <c r="AO400" s="12"/>
      <c r="AP400" s="12"/>
      <c r="AQ400" s="12"/>
      <c r="AR400" s="12"/>
      <c r="AS400" s="12"/>
      <c r="AT400" s="12"/>
      <c r="AU400" s="12"/>
      <c r="AV400" s="12"/>
      <c r="AW400" s="12"/>
      <c r="AX400" s="20">
        <v>0</v>
      </c>
      <c r="AY400" s="20">
        <v>0</v>
      </c>
    </row>
    <row r="401" spans="1:51" x14ac:dyDescent="0.25">
      <c r="A401" s="10" t="s">
        <v>776</v>
      </c>
      <c r="B401" s="16" t="s">
        <v>777</v>
      </c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  <c r="AI401" s="12"/>
      <c r="AJ401" s="12"/>
      <c r="AK401" s="12"/>
      <c r="AL401" s="12"/>
      <c r="AM401" s="12"/>
      <c r="AN401" s="12"/>
      <c r="AO401" s="12"/>
      <c r="AP401" s="12"/>
      <c r="AQ401" s="12"/>
      <c r="AR401" s="12"/>
      <c r="AS401" s="12"/>
      <c r="AT401" s="12"/>
      <c r="AU401" s="12"/>
      <c r="AV401" s="12"/>
      <c r="AW401" s="12"/>
      <c r="AX401" s="17">
        <f>SUM(AX402)</f>
        <v>0</v>
      </c>
      <c r="AY401" s="17">
        <f>SUM(AY402)</f>
        <v>0</v>
      </c>
    </row>
    <row r="402" spans="1:51" x14ac:dyDescent="0.25">
      <c r="A402" s="18" t="s">
        <v>778</v>
      </c>
      <c r="B402" s="19" t="s">
        <v>779</v>
      </c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  <c r="AI402" s="12"/>
      <c r="AJ402" s="12"/>
      <c r="AK402" s="12"/>
      <c r="AL402" s="12"/>
      <c r="AM402" s="12"/>
      <c r="AN402" s="12"/>
      <c r="AO402" s="12"/>
      <c r="AP402" s="12"/>
      <c r="AQ402" s="12"/>
      <c r="AR402" s="12"/>
      <c r="AS402" s="12"/>
      <c r="AT402" s="12"/>
      <c r="AU402" s="12"/>
      <c r="AV402" s="12"/>
      <c r="AW402" s="12"/>
      <c r="AX402" s="20">
        <v>0</v>
      </c>
      <c r="AY402" s="20">
        <v>0</v>
      </c>
    </row>
    <row r="403" spans="1:51" x14ac:dyDescent="0.25">
      <c r="A403" s="10" t="s">
        <v>780</v>
      </c>
      <c r="B403" s="21" t="s">
        <v>781</v>
      </c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  <c r="AI403" s="12"/>
      <c r="AJ403" s="12"/>
      <c r="AK403" s="12"/>
      <c r="AL403" s="12"/>
      <c r="AM403" s="12"/>
      <c r="AN403" s="12"/>
      <c r="AO403" s="12"/>
      <c r="AP403" s="12"/>
      <c r="AQ403" s="12"/>
      <c r="AR403" s="12"/>
      <c r="AS403" s="12"/>
      <c r="AT403" s="12"/>
      <c r="AU403" s="12"/>
      <c r="AV403" s="12"/>
      <c r="AW403" s="12"/>
      <c r="AX403" s="15">
        <f>AX404+AX406+AX408+AX414</f>
        <v>4319838.79</v>
      </c>
      <c r="AY403" s="15">
        <f>AY404+AY406+AY408+AY414</f>
        <v>6604849.4100000001</v>
      </c>
    </row>
    <row r="404" spans="1:51" x14ac:dyDescent="0.25">
      <c r="A404" s="10" t="s">
        <v>782</v>
      </c>
      <c r="B404" s="16" t="s">
        <v>783</v>
      </c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  <c r="AI404" s="12"/>
      <c r="AJ404" s="12"/>
      <c r="AK404" s="12"/>
      <c r="AL404" s="12"/>
      <c r="AM404" s="12"/>
      <c r="AN404" s="12"/>
      <c r="AO404" s="12"/>
      <c r="AP404" s="12"/>
      <c r="AQ404" s="12"/>
      <c r="AR404" s="12"/>
      <c r="AS404" s="12"/>
      <c r="AT404" s="12"/>
      <c r="AU404" s="12"/>
      <c r="AV404" s="12"/>
      <c r="AW404" s="12"/>
      <c r="AX404" s="17">
        <f>SUM(AX405)</f>
        <v>4060930.17</v>
      </c>
      <c r="AY404" s="17">
        <f>SUM(AY405)</f>
        <v>3433468.19</v>
      </c>
    </row>
    <row r="405" spans="1:51" x14ac:dyDescent="0.25">
      <c r="A405" s="18" t="s">
        <v>784</v>
      </c>
      <c r="B405" s="19" t="s">
        <v>785</v>
      </c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  <c r="AI405" s="12"/>
      <c r="AJ405" s="12"/>
      <c r="AK405" s="12"/>
      <c r="AL405" s="12"/>
      <c r="AM405" s="12"/>
      <c r="AN405" s="12"/>
      <c r="AO405" s="12"/>
      <c r="AP405" s="12"/>
      <c r="AQ405" s="12"/>
      <c r="AR405" s="12"/>
      <c r="AS405" s="12"/>
      <c r="AT405" s="12"/>
      <c r="AU405" s="12"/>
      <c r="AV405" s="12"/>
      <c r="AW405" s="12"/>
      <c r="AX405" s="20">
        <v>4060930.17</v>
      </c>
      <c r="AY405" s="20">
        <v>3433468.19</v>
      </c>
    </row>
    <row r="406" spans="1:51" x14ac:dyDescent="0.25">
      <c r="A406" s="10" t="s">
        <v>786</v>
      </c>
      <c r="B406" s="16" t="s">
        <v>787</v>
      </c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  <c r="AK406" s="12"/>
      <c r="AL406" s="12"/>
      <c r="AM406" s="12"/>
      <c r="AN406" s="12"/>
      <c r="AO406" s="12"/>
      <c r="AP406" s="12"/>
      <c r="AQ406" s="12"/>
      <c r="AR406" s="12"/>
      <c r="AS406" s="12"/>
      <c r="AT406" s="12"/>
      <c r="AU406" s="12"/>
      <c r="AV406" s="12"/>
      <c r="AW406" s="12"/>
      <c r="AX406" s="17">
        <f>SUM(AX407)</f>
        <v>51798</v>
      </c>
      <c r="AY406" s="17">
        <f>SUM(AY407)</f>
        <v>101312</v>
      </c>
    </row>
    <row r="407" spans="1:51" x14ac:dyDescent="0.25">
      <c r="A407" s="18" t="s">
        <v>788</v>
      </c>
      <c r="B407" s="19" t="s">
        <v>789</v>
      </c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  <c r="AK407" s="12"/>
      <c r="AL407" s="12"/>
      <c r="AM407" s="12"/>
      <c r="AN407" s="12"/>
      <c r="AO407" s="12"/>
      <c r="AP407" s="12"/>
      <c r="AQ407" s="12"/>
      <c r="AR407" s="12"/>
      <c r="AS407" s="12"/>
      <c r="AT407" s="12"/>
      <c r="AU407" s="12"/>
      <c r="AV407" s="12"/>
      <c r="AW407" s="12"/>
      <c r="AX407" s="20">
        <v>51798</v>
      </c>
      <c r="AY407" s="20">
        <v>101312</v>
      </c>
    </row>
    <row r="408" spans="1:51" x14ac:dyDescent="0.25">
      <c r="A408" s="10" t="s">
        <v>790</v>
      </c>
      <c r="B408" s="16" t="s">
        <v>791</v>
      </c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  <c r="AI408" s="12"/>
      <c r="AJ408" s="12"/>
      <c r="AK408" s="12"/>
      <c r="AL408" s="12"/>
      <c r="AM408" s="12"/>
      <c r="AN408" s="12"/>
      <c r="AO408" s="12"/>
      <c r="AP408" s="12"/>
      <c r="AQ408" s="12"/>
      <c r="AR408" s="12"/>
      <c r="AS408" s="12"/>
      <c r="AT408" s="12"/>
      <c r="AU408" s="12"/>
      <c r="AV408" s="12"/>
      <c r="AW408" s="12"/>
      <c r="AX408" s="17">
        <f>SUM(AX409:AX413)</f>
        <v>207110.62</v>
      </c>
      <c r="AY408" s="17">
        <f>SUM(AY409:AY413)</f>
        <v>3070069.22</v>
      </c>
    </row>
    <row r="409" spans="1:51" x14ac:dyDescent="0.25">
      <c r="A409" s="18" t="s">
        <v>792</v>
      </c>
      <c r="B409" s="19" t="s">
        <v>793</v>
      </c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  <c r="AK409" s="12"/>
      <c r="AL409" s="12"/>
      <c r="AM409" s="12"/>
      <c r="AN409" s="12"/>
      <c r="AO409" s="12"/>
      <c r="AP409" s="12"/>
      <c r="AQ409" s="12"/>
      <c r="AR409" s="12"/>
      <c r="AS409" s="12"/>
      <c r="AT409" s="12"/>
      <c r="AU409" s="12"/>
      <c r="AV409" s="12"/>
      <c r="AW409" s="12"/>
      <c r="AX409" s="20">
        <v>0</v>
      </c>
      <c r="AY409" s="20">
        <v>601940</v>
      </c>
    </row>
    <row r="410" spans="1:51" x14ac:dyDescent="0.25">
      <c r="A410" s="18" t="s">
        <v>794</v>
      </c>
      <c r="B410" s="19" t="s">
        <v>795</v>
      </c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  <c r="AK410" s="12"/>
      <c r="AL410" s="12"/>
      <c r="AM410" s="12"/>
      <c r="AN410" s="12"/>
      <c r="AO410" s="12"/>
      <c r="AP410" s="12"/>
      <c r="AQ410" s="12"/>
      <c r="AR410" s="12"/>
      <c r="AS410" s="12"/>
      <c r="AT410" s="12"/>
      <c r="AU410" s="12"/>
      <c r="AV410" s="12"/>
      <c r="AW410" s="12"/>
      <c r="AX410" s="20">
        <v>0</v>
      </c>
      <c r="AY410" s="20">
        <v>0</v>
      </c>
    </row>
    <row r="411" spans="1:51" x14ac:dyDescent="0.25">
      <c r="A411" s="18" t="s">
        <v>796</v>
      </c>
      <c r="B411" s="19" t="s">
        <v>797</v>
      </c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  <c r="AK411" s="12"/>
      <c r="AL411" s="12"/>
      <c r="AM411" s="12"/>
      <c r="AN411" s="12"/>
      <c r="AO411" s="12"/>
      <c r="AP411" s="12"/>
      <c r="AQ411" s="12"/>
      <c r="AR411" s="12"/>
      <c r="AS411" s="12"/>
      <c r="AT411" s="12"/>
      <c r="AU411" s="12"/>
      <c r="AV411" s="12"/>
      <c r="AW411" s="12"/>
      <c r="AX411" s="20">
        <v>207110.62</v>
      </c>
      <c r="AY411" s="20">
        <v>2468129.2200000002</v>
      </c>
    </row>
    <row r="412" spans="1:51" x14ac:dyDescent="0.25">
      <c r="A412" s="18" t="s">
        <v>798</v>
      </c>
      <c r="B412" s="19" t="s">
        <v>799</v>
      </c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  <c r="AK412" s="12"/>
      <c r="AL412" s="12"/>
      <c r="AM412" s="12"/>
      <c r="AN412" s="12"/>
      <c r="AO412" s="12"/>
      <c r="AP412" s="12"/>
      <c r="AQ412" s="12"/>
      <c r="AR412" s="12"/>
      <c r="AS412" s="12"/>
      <c r="AT412" s="12"/>
      <c r="AU412" s="12"/>
      <c r="AV412" s="12"/>
      <c r="AW412" s="12"/>
      <c r="AX412" s="20">
        <v>0</v>
      </c>
      <c r="AY412" s="20">
        <v>0</v>
      </c>
    </row>
    <row r="413" spans="1:51" x14ac:dyDescent="0.25">
      <c r="A413" s="18" t="s">
        <v>800</v>
      </c>
      <c r="B413" s="19" t="s">
        <v>801</v>
      </c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  <c r="AK413" s="12"/>
      <c r="AL413" s="12"/>
      <c r="AM413" s="12"/>
      <c r="AN413" s="12"/>
      <c r="AO413" s="12"/>
      <c r="AP413" s="12"/>
      <c r="AQ413" s="12"/>
      <c r="AR413" s="12"/>
      <c r="AS413" s="12"/>
      <c r="AT413" s="12"/>
      <c r="AU413" s="12"/>
      <c r="AV413" s="12"/>
      <c r="AW413" s="12"/>
      <c r="AX413" s="20">
        <v>0</v>
      </c>
      <c r="AY413" s="20">
        <v>0</v>
      </c>
    </row>
    <row r="414" spans="1:51" x14ac:dyDescent="0.25">
      <c r="A414" s="10" t="s">
        <v>802</v>
      </c>
      <c r="B414" s="16" t="s">
        <v>803</v>
      </c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  <c r="AK414" s="12"/>
      <c r="AL414" s="12"/>
      <c r="AM414" s="12"/>
      <c r="AN414" s="12"/>
      <c r="AO414" s="12"/>
      <c r="AP414" s="12"/>
      <c r="AQ414" s="12"/>
      <c r="AR414" s="12"/>
      <c r="AS414" s="12"/>
      <c r="AT414" s="12"/>
      <c r="AU414" s="12"/>
      <c r="AV414" s="12"/>
      <c r="AW414" s="12"/>
      <c r="AX414" s="17">
        <f>SUM(AX415)</f>
        <v>0</v>
      </c>
      <c r="AY414" s="17">
        <f>SUM(AY415)</f>
        <v>0</v>
      </c>
    </row>
    <row r="415" spans="1:51" x14ac:dyDescent="0.25">
      <c r="A415" s="18" t="s">
        <v>804</v>
      </c>
      <c r="B415" s="19" t="s">
        <v>805</v>
      </c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  <c r="AK415" s="12"/>
      <c r="AL415" s="12"/>
      <c r="AM415" s="12"/>
      <c r="AN415" s="12"/>
      <c r="AO415" s="12"/>
      <c r="AP415" s="12"/>
      <c r="AQ415" s="12"/>
      <c r="AR415" s="12"/>
      <c r="AS415" s="12"/>
      <c r="AT415" s="12"/>
      <c r="AU415" s="12"/>
      <c r="AV415" s="12"/>
      <c r="AW415" s="12"/>
      <c r="AX415" s="20">
        <v>0</v>
      </c>
      <c r="AY415" s="20">
        <v>0</v>
      </c>
    </row>
    <row r="416" spans="1:51" x14ac:dyDescent="0.25">
      <c r="A416" s="10" t="s">
        <v>806</v>
      </c>
      <c r="B416" s="21" t="s">
        <v>807</v>
      </c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  <c r="AK416" s="12"/>
      <c r="AL416" s="12"/>
      <c r="AM416" s="12"/>
      <c r="AN416" s="12"/>
      <c r="AO416" s="12"/>
      <c r="AP416" s="12"/>
      <c r="AQ416" s="12"/>
      <c r="AR416" s="12"/>
      <c r="AS416" s="12"/>
      <c r="AT416" s="12"/>
      <c r="AU416" s="12"/>
      <c r="AV416" s="12"/>
      <c r="AW416" s="12"/>
      <c r="AX416" s="15">
        <f>AX417+AX419+AX421</f>
        <v>1077617.07</v>
      </c>
      <c r="AY416" s="15">
        <f>AY417+AY419+AY421</f>
        <v>2010100.67</v>
      </c>
    </row>
    <row r="417" spans="1:51" x14ac:dyDescent="0.25">
      <c r="A417" s="10" t="s">
        <v>808</v>
      </c>
      <c r="B417" s="16" t="s">
        <v>809</v>
      </c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  <c r="AK417" s="12"/>
      <c r="AL417" s="12"/>
      <c r="AM417" s="12"/>
      <c r="AN417" s="12"/>
      <c r="AO417" s="12"/>
      <c r="AP417" s="12"/>
      <c r="AQ417" s="12"/>
      <c r="AR417" s="12"/>
      <c r="AS417" s="12"/>
      <c r="AT417" s="12"/>
      <c r="AU417" s="12"/>
      <c r="AV417" s="12"/>
      <c r="AW417" s="12"/>
      <c r="AX417" s="17">
        <f>SUM(AX418)</f>
        <v>1077617.07</v>
      </c>
      <c r="AY417" s="17">
        <f>SUM(AY418)</f>
        <v>2010100.67</v>
      </c>
    </row>
    <row r="418" spans="1:51" x14ac:dyDescent="0.25">
      <c r="A418" s="18" t="s">
        <v>810</v>
      </c>
      <c r="B418" s="19" t="s">
        <v>811</v>
      </c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  <c r="AK418" s="12"/>
      <c r="AL418" s="12"/>
      <c r="AM418" s="12"/>
      <c r="AN418" s="12"/>
      <c r="AO418" s="12"/>
      <c r="AP418" s="12"/>
      <c r="AQ418" s="12"/>
      <c r="AR418" s="12"/>
      <c r="AS418" s="12"/>
      <c r="AT418" s="12"/>
      <c r="AU418" s="12"/>
      <c r="AV418" s="12"/>
      <c r="AW418" s="12"/>
      <c r="AX418" s="20">
        <v>1077617.07</v>
      </c>
      <c r="AY418" s="20">
        <v>2010100.67</v>
      </c>
    </row>
    <row r="419" spans="1:51" x14ac:dyDescent="0.25">
      <c r="A419" s="10" t="s">
        <v>812</v>
      </c>
      <c r="B419" s="16" t="s">
        <v>813</v>
      </c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  <c r="AK419" s="12"/>
      <c r="AL419" s="12"/>
      <c r="AM419" s="12"/>
      <c r="AN419" s="12"/>
      <c r="AO419" s="12"/>
      <c r="AP419" s="12"/>
      <c r="AQ419" s="12"/>
      <c r="AR419" s="12"/>
      <c r="AS419" s="12"/>
      <c r="AT419" s="12"/>
      <c r="AU419" s="12"/>
      <c r="AV419" s="12"/>
      <c r="AW419" s="12"/>
      <c r="AX419" s="17">
        <f>SUM(AX420)</f>
        <v>0</v>
      </c>
      <c r="AY419" s="17">
        <f>SUM(AY420)</f>
        <v>0</v>
      </c>
    </row>
    <row r="420" spans="1:51" x14ac:dyDescent="0.25">
      <c r="A420" s="18" t="s">
        <v>814</v>
      </c>
      <c r="B420" s="19" t="s">
        <v>815</v>
      </c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  <c r="AI420" s="12"/>
      <c r="AJ420" s="12"/>
      <c r="AK420" s="12"/>
      <c r="AL420" s="12"/>
      <c r="AM420" s="12"/>
      <c r="AN420" s="12"/>
      <c r="AO420" s="12"/>
      <c r="AP420" s="12"/>
      <c r="AQ420" s="12"/>
      <c r="AR420" s="12"/>
      <c r="AS420" s="12"/>
      <c r="AT420" s="12"/>
      <c r="AU420" s="12"/>
      <c r="AV420" s="12"/>
      <c r="AW420" s="12"/>
      <c r="AX420" s="20">
        <v>0</v>
      </c>
      <c r="AY420" s="20">
        <v>0</v>
      </c>
    </row>
    <row r="421" spans="1:51" x14ac:dyDescent="0.25">
      <c r="A421" s="10" t="s">
        <v>816</v>
      </c>
      <c r="B421" s="16" t="s">
        <v>817</v>
      </c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  <c r="AK421" s="12"/>
      <c r="AL421" s="12"/>
      <c r="AM421" s="12"/>
      <c r="AN421" s="12"/>
      <c r="AO421" s="12"/>
      <c r="AP421" s="12"/>
      <c r="AQ421" s="12"/>
      <c r="AR421" s="12"/>
      <c r="AS421" s="12"/>
      <c r="AT421" s="12"/>
      <c r="AU421" s="12"/>
      <c r="AV421" s="12"/>
      <c r="AW421" s="12"/>
      <c r="AX421" s="17">
        <f>SUM(AX422)</f>
        <v>0</v>
      </c>
      <c r="AY421" s="17">
        <f>SUM(AY422)</f>
        <v>0</v>
      </c>
    </row>
    <row r="422" spans="1:51" x14ac:dyDescent="0.25">
      <c r="A422" s="18" t="s">
        <v>818</v>
      </c>
      <c r="B422" s="19" t="s">
        <v>819</v>
      </c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  <c r="AK422" s="12"/>
      <c r="AL422" s="12"/>
      <c r="AM422" s="12"/>
      <c r="AN422" s="12"/>
      <c r="AO422" s="12"/>
      <c r="AP422" s="12"/>
      <c r="AQ422" s="12"/>
      <c r="AR422" s="12"/>
      <c r="AS422" s="12"/>
      <c r="AT422" s="12"/>
      <c r="AU422" s="12"/>
      <c r="AV422" s="12"/>
      <c r="AW422" s="12"/>
      <c r="AX422" s="20">
        <v>0</v>
      </c>
      <c r="AY422" s="20">
        <v>0</v>
      </c>
    </row>
    <row r="423" spans="1:51" x14ac:dyDescent="0.25">
      <c r="A423" s="10" t="s">
        <v>820</v>
      </c>
      <c r="B423" s="21" t="s">
        <v>821</v>
      </c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  <c r="AK423" s="12"/>
      <c r="AL423" s="12"/>
      <c r="AM423" s="12"/>
      <c r="AN423" s="12"/>
      <c r="AO423" s="12"/>
      <c r="AP423" s="12"/>
      <c r="AQ423" s="12"/>
      <c r="AR423" s="12"/>
      <c r="AS423" s="12"/>
      <c r="AT423" s="12"/>
      <c r="AU423" s="12"/>
      <c r="AV423" s="12"/>
      <c r="AW423" s="12"/>
      <c r="AX423" s="15">
        <f>AX424+AX428</f>
        <v>0</v>
      </c>
      <c r="AY423" s="15">
        <f>AY424+AY428</f>
        <v>0</v>
      </c>
    </row>
    <row r="424" spans="1:51" x14ac:dyDescent="0.25">
      <c r="A424" s="10" t="s">
        <v>822</v>
      </c>
      <c r="B424" s="16" t="s">
        <v>823</v>
      </c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  <c r="AK424" s="12"/>
      <c r="AL424" s="12"/>
      <c r="AM424" s="12"/>
      <c r="AN424" s="12"/>
      <c r="AO424" s="12"/>
      <c r="AP424" s="12"/>
      <c r="AQ424" s="12"/>
      <c r="AR424" s="12"/>
      <c r="AS424" s="12"/>
      <c r="AT424" s="12"/>
      <c r="AU424" s="12"/>
      <c r="AV424" s="12"/>
      <c r="AW424" s="12"/>
      <c r="AX424" s="17">
        <f>SUM(AX425:AX427)</f>
        <v>0</v>
      </c>
      <c r="AY424" s="17">
        <f>SUM(AY425:AY427)</f>
        <v>0</v>
      </c>
    </row>
    <row r="425" spans="1:51" x14ac:dyDescent="0.25">
      <c r="A425" s="18" t="s">
        <v>824</v>
      </c>
      <c r="B425" s="19" t="s">
        <v>825</v>
      </c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  <c r="AK425" s="12"/>
      <c r="AL425" s="12"/>
      <c r="AM425" s="12"/>
      <c r="AN425" s="12"/>
      <c r="AO425" s="12"/>
      <c r="AP425" s="12"/>
      <c r="AQ425" s="12"/>
      <c r="AR425" s="12"/>
      <c r="AS425" s="12"/>
      <c r="AT425" s="12"/>
      <c r="AU425" s="12"/>
      <c r="AV425" s="12"/>
      <c r="AW425" s="12"/>
      <c r="AX425" s="20">
        <v>0</v>
      </c>
      <c r="AY425" s="20">
        <v>0</v>
      </c>
    </row>
    <row r="426" spans="1:51" x14ac:dyDescent="0.25">
      <c r="A426" s="18" t="s">
        <v>826</v>
      </c>
      <c r="B426" s="19" t="s">
        <v>827</v>
      </c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  <c r="AI426" s="12"/>
      <c r="AJ426" s="12"/>
      <c r="AK426" s="12"/>
      <c r="AL426" s="12"/>
      <c r="AM426" s="12"/>
      <c r="AN426" s="12"/>
      <c r="AO426" s="12"/>
      <c r="AP426" s="12"/>
      <c r="AQ426" s="12"/>
      <c r="AR426" s="12"/>
      <c r="AS426" s="12"/>
      <c r="AT426" s="12"/>
      <c r="AU426" s="12"/>
      <c r="AV426" s="12"/>
      <c r="AW426" s="12"/>
      <c r="AX426" s="20">
        <v>0</v>
      </c>
      <c r="AY426" s="20">
        <v>0</v>
      </c>
    </row>
    <row r="427" spans="1:51" x14ac:dyDescent="0.25">
      <c r="A427" s="18" t="s">
        <v>828</v>
      </c>
      <c r="B427" s="19" t="s">
        <v>829</v>
      </c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  <c r="AI427" s="12"/>
      <c r="AJ427" s="12"/>
      <c r="AK427" s="12"/>
      <c r="AL427" s="12"/>
      <c r="AM427" s="12"/>
      <c r="AN427" s="12"/>
      <c r="AO427" s="12"/>
      <c r="AP427" s="12"/>
      <c r="AQ427" s="12"/>
      <c r="AR427" s="12"/>
      <c r="AS427" s="12"/>
      <c r="AT427" s="12"/>
      <c r="AU427" s="12"/>
      <c r="AV427" s="12"/>
      <c r="AW427" s="12"/>
      <c r="AX427" s="20">
        <v>0</v>
      </c>
      <c r="AY427" s="20">
        <v>0</v>
      </c>
    </row>
    <row r="428" spans="1:51" x14ac:dyDescent="0.25">
      <c r="A428" s="10" t="s">
        <v>830</v>
      </c>
      <c r="B428" s="16" t="s">
        <v>831</v>
      </c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  <c r="AI428" s="12"/>
      <c r="AJ428" s="12"/>
      <c r="AK428" s="12"/>
      <c r="AL428" s="12"/>
      <c r="AM428" s="12"/>
      <c r="AN428" s="12"/>
      <c r="AO428" s="12"/>
      <c r="AP428" s="12"/>
      <c r="AQ428" s="12"/>
      <c r="AR428" s="12"/>
      <c r="AS428" s="12"/>
      <c r="AT428" s="12"/>
      <c r="AU428" s="12"/>
      <c r="AV428" s="12"/>
      <c r="AW428" s="12"/>
      <c r="AX428" s="17">
        <f>SUM(AX429:AX432)</f>
        <v>0</v>
      </c>
      <c r="AY428" s="17">
        <f>SUM(AY429:AY432)</f>
        <v>0</v>
      </c>
    </row>
    <row r="429" spans="1:51" x14ac:dyDescent="0.25">
      <c r="A429" s="18" t="s">
        <v>824</v>
      </c>
      <c r="B429" s="19" t="s">
        <v>832</v>
      </c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  <c r="AI429" s="12"/>
      <c r="AJ429" s="12"/>
      <c r="AK429" s="12"/>
      <c r="AL429" s="12"/>
      <c r="AM429" s="12"/>
      <c r="AN429" s="12"/>
      <c r="AO429" s="12"/>
      <c r="AP429" s="12"/>
      <c r="AQ429" s="12"/>
      <c r="AR429" s="12"/>
      <c r="AS429" s="12"/>
      <c r="AT429" s="12"/>
      <c r="AU429" s="12"/>
      <c r="AV429" s="12"/>
      <c r="AW429" s="12"/>
      <c r="AX429" s="20">
        <v>0</v>
      </c>
      <c r="AY429" s="20">
        <v>0</v>
      </c>
    </row>
    <row r="430" spans="1:51" x14ac:dyDescent="0.25">
      <c r="A430" s="18" t="s">
        <v>826</v>
      </c>
      <c r="B430" s="19" t="s">
        <v>833</v>
      </c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  <c r="AI430" s="12"/>
      <c r="AJ430" s="12"/>
      <c r="AK430" s="12"/>
      <c r="AL430" s="12"/>
      <c r="AM430" s="12"/>
      <c r="AN430" s="12"/>
      <c r="AO430" s="12"/>
      <c r="AP430" s="12"/>
      <c r="AQ430" s="12"/>
      <c r="AR430" s="12"/>
      <c r="AS430" s="12"/>
      <c r="AT430" s="12"/>
      <c r="AU430" s="12"/>
      <c r="AV430" s="12"/>
      <c r="AW430" s="12"/>
      <c r="AX430" s="20">
        <v>0</v>
      </c>
      <c r="AY430" s="20">
        <v>0</v>
      </c>
    </row>
    <row r="431" spans="1:51" x14ac:dyDescent="0.25">
      <c r="A431" s="18" t="s">
        <v>828</v>
      </c>
      <c r="B431" s="19" t="s">
        <v>834</v>
      </c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  <c r="AI431" s="12"/>
      <c r="AJ431" s="12"/>
      <c r="AK431" s="12"/>
      <c r="AL431" s="12"/>
      <c r="AM431" s="12"/>
      <c r="AN431" s="12"/>
      <c r="AO431" s="12"/>
      <c r="AP431" s="12"/>
      <c r="AQ431" s="12"/>
      <c r="AR431" s="12"/>
      <c r="AS431" s="12"/>
      <c r="AT431" s="12"/>
      <c r="AU431" s="12"/>
      <c r="AV431" s="12"/>
      <c r="AW431" s="12"/>
      <c r="AX431" s="20">
        <v>0</v>
      </c>
      <c r="AY431" s="20">
        <v>0</v>
      </c>
    </row>
    <row r="432" spans="1:51" x14ac:dyDescent="0.25">
      <c r="A432" s="18" t="s">
        <v>835</v>
      </c>
      <c r="B432" s="19" t="s">
        <v>836</v>
      </c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  <c r="AI432" s="12"/>
      <c r="AJ432" s="12"/>
      <c r="AK432" s="12"/>
      <c r="AL432" s="12"/>
      <c r="AM432" s="12"/>
      <c r="AN432" s="12"/>
      <c r="AO432" s="12"/>
      <c r="AP432" s="12"/>
      <c r="AQ432" s="12"/>
      <c r="AR432" s="12"/>
      <c r="AS432" s="12"/>
      <c r="AT432" s="12"/>
      <c r="AU432" s="12"/>
      <c r="AV432" s="12"/>
      <c r="AW432" s="12"/>
      <c r="AX432" s="20">
        <v>0</v>
      </c>
      <c r="AY432" s="20">
        <v>0</v>
      </c>
    </row>
    <row r="433" spans="1:51" x14ac:dyDescent="0.25">
      <c r="A433" s="10" t="s">
        <v>837</v>
      </c>
      <c r="B433" s="21" t="s">
        <v>838</v>
      </c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  <c r="AI433" s="12"/>
      <c r="AJ433" s="12"/>
      <c r="AK433" s="12"/>
      <c r="AL433" s="12"/>
      <c r="AM433" s="12"/>
      <c r="AN433" s="12"/>
      <c r="AO433" s="12"/>
      <c r="AP433" s="12"/>
      <c r="AQ433" s="12"/>
      <c r="AR433" s="12"/>
      <c r="AS433" s="12"/>
      <c r="AT433" s="12"/>
      <c r="AU433" s="12"/>
      <c r="AV433" s="12"/>
      <c r="AW433" s="12"/>
      <c r="AX433" s="15">
        <f>SUM(AX434)</f>
        <v>0</v>
      </c>
      <c r="AY433" s="15">
        <f>SUM(AY434)</f>
        <v>0</v>
      </c>
    </row>
    <row r="434" spans="1:51" x14ac:dyDescent="0.25">
      <c r="A434" s="10" t="s">
        <v>839</v>
      </c>
      <c r="B434" s="16" t="s">
        <v>840</v>
      </c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  <c r="AI434" s="12"/>
      <c r="AJ434" s="12"/>
      <c r="AK434" s="12"/>
      <c r="AL434" s="12"/>
      <c r="AM434" s="12"/>
      <c r="AN434" s="12"/>
      <c r="AO434" s="12"/>
      <c r="AP434" s="12"/>
      <c r="AQ434" s="12"/>
      <c r="AR434" s="12"/>
      <c r="AS434" s="12"/>
      <c r="AT434" s="12"/>
      <c r="AU434" s="12"/>
      <c r="AV434" s="12"/>
      <c r="AW434" s="12"/>
      <c r="AX434" s="17">
        <f>SUM(AX435)</f>
        <v>0</v>
      </c>
      <c r="AY434" s="17">
        <f>SUM(AY435)</f>
        <v>0</v>
      </c>
    </row>
    <row r="435" spans="1:51" x14ac:dyDescent="0.25">
      <c r="A435" s="18" t="s">
        <v>841</v>
      </c>
      <c r="B435" s="19" t="s">
        <v>842</v>
      </c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  <c r="AI435" s="12"/>
      <c r="AJ435" s="12"/>
      <c r="AK435" s="12"/>
      <c r="AL435" s="12"/>
      <c r="AM435" s="12"/>
      <c r="AN435" s="12"/>
      <c r="AO435" s="12"/>
      <c r="AP435" s="12"/>
      <c r="AQ435" s="12"/>
      <c r="AR435" s="12"/>
      <c r="AS435" s="12"/>
      <c r="AT435" s="12"/>
      <c r="AU435" s="12"/>
      <c r="AV435" s="12"/>
      <c r="AW435" s="12"/>
      <c r="AX435" s="20">
        <v>0</v>
      </c>
      <c r="AY435" s="20">
        <v>0</v>
      </c>
    </row>
    <row r="436" spans="1:51" x14ac:dyDescent="0.25">
      <c r="A436" s="10" t="s">
        <v>843</v>
      </c>
      <c r="B436" s="21" t="s">
        <v>844</v>
      </c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  <c r="AI436" s="12"/>
      <c r="AJ436" s="12"/>
      <c r="AK436" s="12"/>
      <c r="AL436" s="12"/>
      <c r="AM436" s="12"/>
      <c r="AN436" s="12"/>
      <c r="AO436" s="12"/>
      <c r="AP436" s="12"/>
      <c r="AQ436" s="12"/>
      <c r="AR436" s="12"/>
      <c r="AS436" s="12"/>
      <c r="AT436" s="12"/>
      <c r="AU436" s="12"/>
      <c r="AV436" s="12"/>
      <c r="AW436" s="12"/>
      <c r="AX436" s="15">
        <f>AX437+AX439+AX441+AX443+AX445</f>
        <v>0</v>
      </c>
      <c r="AY436" s="15">
        <f>AY437+AY439+AY441+AY443+AY445</f>
        <v>0</v>
      </c>
    </row>
    <row r="437" spans="1:51" x14ac:dyDescent="0.25">
      <c r="A437" s="10" t="s">
        <v>845</v>
      </c>
      <c r="B437" s="16" t="s">
        <v>846</v>
      </c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  <c r="AI437" s="12"/>
      <c r="AJ437" s="12"/>
      <c r="AK437" s="12"/>
      <c r="AL437" s="12"/>
      <c r="AM437" s="12"/>
      <c r="AN437" s="12"/>
      <c r="AO437" s="12"/>
      <c r="AP437" s="12"/>
      <c r="AQ437" s="12"/>
      <c r="AR437" s="12"/>
      <c r="AS437" s="12"/>
      <c r="AT437" s="12"/>
      <c r="AU437" s="12"/>
      <c r="AV437" s="12"/>
      <c r="AW437" s="12"/>
      <c r="AX437" s="17">
        <f>SUM(AX438)</f>
        <v>0</v>
      </c>
      <c r="AY437" s="17">
        <f>SUM(AY438)</f>
        <v>0</v>
      </c>
    </row>
    <row r="438" spans="1:51" x14ac:dyDescent="0.25">
      <c r="A438" s="18" t="s">
        <v>847</v>
      </c>
      <c r="B438" s="19" t="s">
        <v>848</v>
      </c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  <c r="AI438" s="12"/>
      <c r="AJ438" s="12"/>
      <c r="AK438" s="12"/>
      <c r="AL438" s="12"/>
      <c r="AM438" s="12"/>
      <c r="AN438" s="12"/>
      <c r="AO438" s="12"/>
      <c r="AP438" s="12"/>
      <c r="AQ438" s="12"/>
      <c r="AR438" s="12"/>
      <c r="AS438" s="12"/>
      <c r="AT438" s="12"/>
      <c r="AU438" s="12"/>
      <c r="AV438" s="12"/>
      <c r="AW438" s="12"/>
      <c r="AX438" s="20">
        <v>0</v>
      </c>
      <c r="AY438" s="20">
        <v>0</v>
      </c>
    </row>
    <row r="439" spans="1:51" x14ac:dyDescent="0.25">
      <c r="A439" s="10" t="s">
        <v>849</v>
      </c>
      <c r="B439" s="16" t="s">
        <v>850</v>
      </c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  <c r="AI439" s="12"/>
      <c r="AJ439" s="12"/>
      <c r="AK439" s="12"/>
      <c r="AL439" s="12"/>
      <c r="AM439" s="12"/>
      <c r="AN439" s="12"/>
      <c r="AO439" s="12"/>
      <c r="AP439" s="12"/>
      <c r="AQ439" s="12"/>
      <c r="AR439" s="12"/>
      <c r="AS439" s="12"/>
      <c r="AT439" s="12"/>
      <c r="AU439" s="12"/>
      <c r="AV439" s="12"/>
      <c r="AW439" s="12"/>
      <c r="AX439" s="17">
        <f>SUM(AX440)</f>
        <v>0</v>
      </c>
      <c r="AY439" s="17">
        <f>SUM(AY440)</f>
        <v>0</v>
      </c>
    </row>
    <row r="440" spans="1:51" x14ac:dyDescent="0.25">
      <c r="A440" s="18" t="s">
        <v>851</v>
      </c>
      <c r="B440" s="19" t="s">
        <v>852</v>
      </c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  <c r="AI440" s="12"/>
      <c r="AJ440" s="12"/>
      <c r="AK440" s="12"/>
      <c r="AL440" s="12"/>
      <c r="AM440" s="12"/>
      <c r="AN440" s="12"/>
      <c r="AO440" s="12"/>
      <c r="AP440" s="12"/>
      <c r="AQ440" s="12"/>
      <c r="AR440" s="12"/>
      <c r="AS440" s="12"/>
      <c r="AT440" s="12"/>
      <c r="AU440" s="12"/>
      <c r="AV440" s="12"/>
      <c r="AW440" s="12"/>
      <c r="AX440" s="20">
        <v>0</v>
      </c>
      <c r="AY440" s="20">
        <v>0</v>
      </c>
    </row>
    <row r="441" spans="1:51" x14ac:dyDescent="0.25">
      <c r="A441" s="10" t="s">
        <v>853</v>
      </c>
      <c r="B441" s="16" t="s">
        <v>854</v>
      </c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  <c r="AI441" s="12"/>
      <c r="AJ441" s="12"/>
      <c r="AK441" s="12"/>
      <c r="AL441" s="12"/>
      <c r="AM441" s="12"/>
      <c r="AN441" s="12"/>
      <c r="AO441" s="12"/>
      <c r="AP441" s="12"/>
      <c r="AQ441" s="12"/>
      <c r="AR441" s="12"/>
      <c r="AS441" s="12"/>
      <c r="AT441" s="12"/>
      <c r="AU441" s="12"/>
      <c r="AV441" s="12"/>
      <c r="AW441" s="12"/>
      <c r="AX441" s="17">
        <f>SUM(AX442)</f>
        <v>0</v>
      </c>
      <c r="AY441" s="17">
        <f>SUM(AY442)</f>
        <v>0</v>
      </c>
    </row>
    <row r="442" spans="1:51" x14ac:dyDescent="0.25">
      <c r="A442" s="18" t="s">
        <v>855</v>
      </c>
      <c r="B442" s="19" t="s">
        <v>856</v>
      </c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  <c r="AI442" s="12"/>
      <c r="AJ442" s="12"/>
      <c r="AK442" s="12"/>
      <c r="AL442" s="12"/>
      <c r="AM442" s="12"/>
      <c r="AN442" s="12"/>
      <c r="AO442" s="12"/>
      <c r="AP442" s="12"/>
      <c r="AQ442" s="12"/>
      <c r="AR442" s="12"/>
      <c r="AS442" s="12"/>
      <c r="AT442" s="12"/>
      <c r="AU442" s="12"/>
      <c r="AV442" s="12"/>
      <c r="AW442" s="12"/>
      <c r="AX442" s="20">
        <v>0</v>
      </c>
      <c r="AY442" s="20">
        <v>0</v>
      </c>
    </row>
    <row r="443" spans="1:51" x14ac:dyDescent="0.25">
      <c r="A443" s="10" t="s">
        <v>857</v>
      </c>
      <c r="B443" s="16" t="s">
        <v>858</v>
      </c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  <c r="AI443" s="12"/>
      <c r="AJ443" s="12"/>
      <c r="AK443" s="12"/>
      <c r="AL443" s="12"/>
      <c r="AM443" s="12"/>
      <c r="AN443" s="12"/>
      <c r="AO443" s="12"/>
      <c r="AP443" s="12"/>
      <c r="AQ443" s="12"/>
      <c r="AR443" s="12"/>
      <c r="AS443" s="12"/>
      <c r="AT443" s="12"/>
      <c r="AU443" s="12"/>
      <c r="AV443" s="12"/>
      <c r="AW443" s="12"/>
      <c r="AX443" s="17">
        <f>SUM(AX444)</f>
        <v>0</v>
      </c>
      <c r="AY443" s="17">
        <f>SUM(AY444)</f>
        <v>0</v>
      </c>
    </row>
    <row r="444" spans="1:51" x14ac:dyDescent="0.25">
      <c r="A444" s="18" t="s">
        <v>859</v>
      </c>
      <c r="B444" s="19" t="s">
        <v>860</v>
      </c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  <c r="AI444" s="12"/>
      <c r="AJ444" s="12"/>
      <c r="AK444" s="12"/>
      <c r="AL444" s="12"/>
      <c r="AM444" s="12"/>
      <c r="AN444" s="12"/>
      <c r="AO444" s="12"/>
      <c r="AP444" s="12"/>
      <c r="AQ444" s="12"/>
      <c r="AR444" s="12"/>
      <c r="AS444" s="12"/>
      <c r="AT444" s="12"/>
      <c r="AU444" s="12"/>
      <c r="AV444" s="12"/>
      <c r="AW444" s="12"/>
      <c r="AX444" s="20">
        <v>0</v>
      </c>
      <c r="AY444" s="20">
        <v>0</v>
      </c>
    </row>
    <row r="445" spans="1:51" x14ac:dyDescent="0.25">
      <c r="A445" s="10" t="s">
        <v>861</v>
      </c>
      <c r="B445" s="16" t="s">
        <v>862</v>
      </c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  <c r="AI445" s="12"/>
      <c r="AJ445" s="12"/>
      <c r="AK445" s="12"/>
      <c r="AL445" s="12"/>
      <c r="AM445" s="12"/>
      <c r="AN445" s="12"/>
      <c r="AO445" s="12"/>
      <c r="AP445" s="12"/>
      <c r="AQ445" s="12"/>
      <c r="AR445" s="12"/>
      <c r="AS445" s="12"/>
      <c r="AT445" s="12"/>
      <c r="AU445" s="12"/>
      <c r="AV445" s="12"/>
      <c r="AW445" s="12"/>
      <c r="AX445" s="17">
        <f>SUM(AX446)</f>
        <v>0</v>
      </c>
      <c r="AY445" s="17">
        <f>SUM(AY446)</f>
        <v>0</v>
      </c>
    </row>
    <row r="446" spans="1:51" x14ac:dyDescent="0.25">
      <c r="A446" s="18" t="s">
        <v>863</v>
      </c>
      <c r="B446" s="19" t="s">
        <v>864</v>
      </c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  <c r="AI446" s="12"/>
      <c r="AJ446" s="12"/>
      <c r="AK446" s="12"/>
      <c r="AL446" s="12"/>
      <c r="AM446" s="12"/>
      <c r="AN446" s="12"/>
      <c r="AO446" s="12"/>
      <c r="AP446" s="12"/>
      <c r="AQ446" s="12"/>
      <c r="AR446" s="12"/>
      <c r="AS446" s="12"/>
      <c r="AT446" s="12"/>
      <c r="AU446" s="12"/>
      <c r="AV446" s="12"/>
      <c r="AW446" s="12"/>
      <c r="AX446" s="20">
        <v>0</v>
      </c>
      <c r="AY446" s="20">
        <v>0</v>
      </c>
    </row>
    <row r="447" spans="1:51" x14ac:dyDescent="0.25">
      <c r="A447" s="10" t="s">
        <v>865</v>
      </c>
      <c r="B447" s="21" t="s">
        <v>866</v>
      </c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  <c r="AI447" s="12"/>
      <c r="AJ447" s="12"/>
      <c r="AK447" s="12"/>
      <c r="AL447" s="12"/>
      <c r="AM447" s="12"/>
      <c r="AN447" s="12"/>
      <c r="AO447" s="12"/>
      <c r="AP447" s="12"/>
      <c r="AQ447" s="12"/>
      <c r="AR447" s="12"/>
      <c r="AS447" s="12"/>
      <c r="AT447" s="12"/>
      <c r="AU447" s="12"/>
      <c r="AV447" s="12"/>
      <c r="AW447" s="12"/>
      <c r="AX447" s="15">
        <f>AX448+AX451</f>
        <v>0</v>
      </c>
      <c r="AY447" s="15">
        <f>AY448+AY451</f>
        <v>0</v>
      </c>
    </row>
    <row r="448" spans="1:51" x14ac:dyDescent="0.25">
      <c r="A448" s="10" t="s">
        <v>867</v>
      </c>
      <c r="B448" s="16" t="s">
        <v>868</v>
      </c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  <c r="AI448" s="12"/>
      <c r="AJ448" s="12"/>
      <c r="AK448" s="12"/>
      <c r="AL448" s="12"/>
      <c r="AM448" s="12"/>
      <c r="AN448" s="12"/>
      <c r="AO448" s="12"/>
      <c r="AP448" s="12"/>
      <c r="AQ448" s="12"/>
      <c r="AR448" s="12"/>
      <c r="AS448" s="12"/>
      <c r="AT448" s="12"/>
      <c r="AU448" s="12"/>
      <c r="AV448" s="12"/>
      <c r="AW448" s="12"/>
      <c r="AX448" s="17">
        <f>SUM(AX449:AX450)</f>
        <v>0</v>
      </c>
      <c r="AY448" s="17">
        <f>SUM(AY449:AY450)</f>
        <v>0</v>
      </c>
    </row>
    <row r="449" spans="1:51" x14ac:dyDescent="0.25">
      <c r="A449" s="18" t="s">
        <v>869</v>
      </c>
      <c r="B449" s="19" t="s">
        <v>870</v>
      </c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  <c r="AI449" s="12"/>
      <c r="AJ449" s="12"/>
      <c r="AK449" s="12"/>
      <c r="AL449" s="12"/>
      <c r="AM449" s="12"/>
      <c r="AN449" s="12"/>
      <c r="AO449" s="12"/>
      <c r="AP449" s="12"/>
      <c r="AQ449" s="12"/>
      <c r="AR449" s="12"/>
      <c r="AS449" s="12"/>
      <c r="AT449" s="12"/>
      <c r="AU449" s="12"/>
      <c r="AV449" s="12"/>
      <c r="AW449" s="12"/>
      <c r="AX449" s="20">
        <v>0</v>
      </c>
      <c r="AY449" s="20">
        <v>0</v>
      </c>
    </row>
    <row r="450" spans="1:51" x14ac:dyDescent="0.25">
      <c r="A450" s="18" t="s">
        <v>871</v>
      </c>
      <c r="B450" s="19" t="s">
        <v>872</v>
      </c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  <c r="AI450" s="12"/>
      <c r="AJ450" s="12"/>
      <c r="AK450" s="12"/>
      <c r="AL450" s="12"/>
      <c r="AM450" s="12"/>
      <c r="AN450" s="12"/>
      <c r="AO450" s="12"/>
      <c r="AP450" s="12"/>
      <c r="AQ450" s="12"/>
      <c r="AR450" s="12"/>
      <c r="AS450" s="12"/>
      <c r="AT450" s="12"/>
      <c r="AU450" s="12"/>
      <c r="AV450" s="12"/>
      <c r="AW450" s="12"/>
      <c r="AX450" s="20">
        <v>0</v>
      </c>
      <c r="AY450" s="20">
        <v>0</v>
      </c>
    </row>
    <row r="451" spans="1:51" x14ac:dyDescent="0.25">
      <c r="A451" s="10" t="s">
        <v>873</v>
      </c>
      <c r="B451" s="16" t="s">
        <v>874</v>
      </c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  <c r="AI451" s="12"/>
      <c r="AJ451" s="12"/>
      <c r="AK451" s="12"/>
      <c r="AL451" s="12"/>
      <c r="AM451" s="12"/>
      <c r="AN451" s="12"/>
      <c r="AO451" s="12"/>
      <c r="AP451" s="12"/>
      <c r="AQ451" s="12"/>
      <c r="AR451" s="12"/>
      <c r="AS451" s="12"/>
      <c r="AT451" s="12"/>
      <c r="AU451" s="12"/>
      <c r="AV451" s="12"/>
      <c r="AW451" s="12"/>
      <c r="AX451" s="17">
        <f>SUM(AX452)</f>
        <v>0</v>
      </c>
      <c r="AY451" s="17">
        <f>SUM(AY452)</f>
        <v>0</v>
      </c>
    </row>
    <row r="452" spans="1:51" x14ac:dyDescent="0.25">
      <c r="A452" s="18" t="s">
        <v>875</v>
      </c>
      <c r="B452" s="19" t="s">
        <v>876</v>
      </c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  <c r="AI452" s="12"/>
      <c r="AJ452" s="12"/>
      <c r="AK452" s="12"/>
      <c r="AL452" s="12"/>
      <c r="AM452" s="12"/>
      <c r="AN452" s="12"/>
      <c r="AO452" s="12"/>
      <c r="AP452" s="12"/>
      <c r="AQ452" s="12"/>
      <c r="AR452" s="12"/>
      <c r="AS452" s="12"/>
      <c r="AT452" s="12"/>
      <c r="AU452" s="12"/>
      <c r="AV452" s="12"/>
      <c r="AW452" s="12"/>
      <c r="AX452" s="20">
        <v>0</v>
      </c>
      <c r="AY452" s="20">
        <v>0</v>
      </c>
    </row>
    <row r="453" spans="1:51" ht="15.75" x14ac:dyDescent="0.25">
      <c r="A453" s="10" t="s">
        <v>877</v>
      </c>
      <c r="B453" s="24" t="s">
        <v>878</v>
      </c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  <c r="AI453" s="12"/>
      <c r="AJ453" s="12"/>
      <c r="AK453" s="12"/>
      <c r="AL453" s="12"/>
      <c r="AM453" s="12"/>
      <c r="AN453" s="12"/>
      <c r="AO453" s="12"/>
      <c r="AP453" s="12"/>
      <c r="AQ453" s="12"/>
      <c r="AR453" s="12"/>
      <c r="AS453" s="12"/>
      <c r="AT453" s="12"/>
      <c r="AU453" s="12"/>
      <c r="AV453" s="12"/>
      <c r="AW453" s="12"/>
      <c r="AX453" s="13">
        <f>AX454+AX463+AX471</f>
        <v>0</v>
      </c>
      <c r="AY453" s="13">
        <f>AY454+AY463+AY471</f>
        <v>0</v>
      </c>
    </row>
    <row r="454" spans="1:51" x14ac:dyDescent="0.25">
      <c r="A454" s="10" t="s">
        <v>879</v>
      </c>
      <c r="B454" s="21" t="s">
        <v>880</v>
      </c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  <c r="AI454" s="12"/>
      <c r="AJ454" s="12"/>
      <c r="AK454" s="12"/>
      <c r="AL454" s="12"/>
      <c r="AM454" s="12"/>
      <c r="AN454" s="12"/>
      <c r="AO454" s="12"/>
      <c r="AP454" s="12"/>
      <c r="AQ454" s="12"/>
      <c r="AR454" s="12"/>
      <c r="AS454" s="12"/>
      <c r="AT454" s="12"/>
      <c r="AU454" s="12"/>
      <c r="AV454" s="12"/>
      <c r="AW454" s="12"/>
      <c r="AX454" s="15">
        <f>AX455+AX459</f>
        <v>0</v>
      </c>
      <c r="AY454" s="15">
        <f>AY455+AY459</f>
        <v>0</v>
      </c>
    </row>
    <row r="455" spans="1:51" x14ac:dyDescent="0.25">
      <c r="A455" s="10" t="s">
        <v>881</v>
      </c>
      <c r="B455" s="16" t="s">
        <v>882</v>
      </c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  <c r="AI455" s="12"/>
      <c r="AJ455" s="12"/>
      <c r="AK455" s="12"/>
      <c r="AL455" s="12"/>
      <c r="AM455" s="12"/>
      <c r="AN455" s="12"/>
      <c r="AO455" s="12"/>
      <c r="AP455" s="12"/>
      <c r="AQ455" s="12"/>
      <c r="AR455" s="12"/>
      <c r="AS455" s="12"/>
      <c r="AT455" s="12"/>
      <c r="AU455" s="12"/>
      <c r="AV455" s="12"/>
      <c r="AW455" s="12"/>
      <c r="AX455" s="17">
        <f>SUM(AX456:AX458)</f>
        <v>0</v>
      </c>
      <c r="AY455" s="17">
        <f>SUM(AY456:AY458)</f>
        <v>0</v>
      </c>
    </row>
    <row r="456" spans="1:51" x14ac:dyDescent="0.25">
      <c r="A456" s="18" t="s">
        <v>883</v>
      </c>
      <c r="B456" s="19" t="s">
        <v>884</v>
      </c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  <c r="AI456" s="12"/>
      <c r="AJ456" s="12"/>
      <c r="AK456" s="12"/>
      <c r="AL456" s="12"/>
      <c r="AM456" s="12"/>
      <c r="AN456" s="12"/>
      <c r="AO456" s="12"/>
      <c r="AP456" s="12"/>
      <c r="AQ456" s="12"/>
      <c r="AR456" s="12"/>
      <c r="AS456" s="12"/>
      <c r="AT456" s="12"/>
      <c r="AU456" s="12"/>
      <c r="AV456" s="12"/>
      <c r="AW456" s="12"/>
      <c r="AX456" s="20">
        <v>0</v>
      </c>
      <c r="AY456" s="20">
        <v>0</v>
      </c>
    </row>
    <row r="457" spans="1:51" x14ac:dyDescent="0.25">
      <c r="A457" s="18" t="s">
        <v>885</v>
      </c>
      <c r="B457" s="19" t="s">
        <v>886</v>
      </c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  <c r="AI457" s="12"/>
      <c r="AJ457" s="12"/>
      <c r="AK457" s="12"/>
      <c r="AL457" s="12"/>
      <c r="AM457" s="12"/>
      <c r="AN457" s="12"/>
      <c r="AO457" s="12"/>
      <c r="AP457" s="12"/>
      <c r="AQ457" s="12"/>
      <c r="AR457" s="12"/>
      <c r="AS457" s="12"/>
      <c r="AT457" s="12"/>
      <c r="AU457" s="12"/>
      <c r="AV457" s="12"/>
      <c r="AW457" s="12"/>
      <c r="AX457" s="20">
        <v>0</v>
      </c>
      <c r="AY457" s="20">
        <v>0</v>
      </c>
    </row>
    <row r="458" spans="1:51" x14ac:dyDescent="0.25">
      <c r="A458" s="18" t="s">
        <v>887</v>
      </c>
      <c r="B458" s="19" t="s">
        <v>888</v>
      </c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  <c r="AI458" s="12"/>
      <c r="AJ458" s="12"/>
      <c r="AK458" s="12"/>
      <c r="AL458" s="12"/>
      <c r="AM458" s="12"/>
      <c r="AN458" s="12"/>
      <c r="AO458" s="12"/>
      <c r="AP458" s="12"/>
      <c r="AQ458" s="12"/>
      <c r="AR458" s="12"/>
      <c r="AS458" s="12"/>
      <c r="AT458" s="12"/>
      <c r="AU458" s="12"/>
      <c r="AV458" s="12"/>
      <c r="AW458" s="12"/>
      <c r="AX458" s="20">
        <v>0</v>
      </c>
      <c r="AY458" s="20">
        <v>0</v>
      </c>
    </row>
    <row r="459" spans="1:51" x14ac:dyDescent="0.25">
      <c r="A459" s="10" t="s">
        <v>889</v>
      </c>
      <c r="B459" s="16" t="s">
        <v>890</v>
      </c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  <c r="AI459" s="12"/>
      <c r="AJ459" s="12"/>
      <c r="AK459" s="12"/>
      <c r="AL459" s="12"/>
      <c r="AM459" s="12"/>
      <c r="AN459" s="12"/>
      <c r="AO459" s="12"/>
      <c r="AP459" s="12"/>
      <c r="AQ459" s="12"/>
      <c r="AR459" s="12"/>
      <c r="AS459" s="12"/>
      <c r="AT459" s="12"/>
      <c r="AU459" s="12"/>
      <c r="AV459" s="12"/>
      <c r="AW459" s="12"/>
      <c r="AX459" s="17">
        <f>SUM(AX460:AX462)</f>
        <v>0</v>
      </c>
      <c r="AY459" s="17">
        <f>SUM(AY460:AY462)</f>
        <v>0</v>
      </c>
    </row>
    <row r="460" spans="1:51" x14ac:dyDescent="0.25">
      <c r="A460" s="18" t="s">
        <v>891</v>
      </c>
      <c r="B460" s="19" t="s">
        <v>892</v>
      </c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  <c r="AI460" s="12"/>
      <c r="AJ460" s="12"/>
      <c r="AK460" s="12"/>
      <c r="AL460" s="12"/>
      <c r="AM460" s="12"/>
      <c r="AN460" s="12"/>
      <c r="AO460" s="12"/>
      <c r="AP460" s="12"/>
      <c r="AQ460" s="12"/>
      <c r="AR460" s="12"/>
      <c r="AS460" s="12"/>
      <c r="AT460" s="12"/>
      <c r="AU460" s="12"/>
      <c r="AV460" s="12"/>
      <c r="AW460" s="12"/>
      <c r="AX460" s="20">
        <v>0</v>
      </c>
      <c r="AY460" s="20">
        <v>0</v>
      </c>
    </row>
    <row r="461" spans="1:51" x14ac:dyDescent="0.25">
      <c r="A461" s="18" t="s">
        <v>893</v>
      </c>
      <c r="B461" s="19" t="s">
        <v>894</v>
      </c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  <c r="AI461" s="12"/>
      <c r="AJ461" s="12"/>
      <c r="AK461" s="12"/>
      <c r="AL461" s="12"/>
      <c r="AM461" s="12"/>
      <c r="AN461" s="12"/>
      <c r="AO461" s="12"/>
      <c r="AP461" s="12"/>
      <c r="AQ461" s="12"/>
      <c r="AR461" s="12"/>
      <c r="AS461" s="12"/>
      <c r="AT461" s="12"/>
      <c r="AU461" s="12"/>
      <c r="AV461" s="12"/>
      <c r="AW461" s="12"/>
      <c r="AX461" s="20">
        <v>0</v>
      </c>
      <c r="AY461" s="20">
        <v>0</v>
      </c>
    </row>
    <row r="462" spans="1:51" x14ac:dyDescent="0.25">
      <c r="A462" s="18" t="s">
        <v>895</v>
      </c>
      <c r="B462" s="19" t="s">
        <v>896</v>
      </c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  <c r="AI462" s="12"/>
      <c r="AJ462" s="12"/>
      <c r="AK462" s="12"/>
      <c r="AL462" s="12"/>
      <c r="AM462" s="12"/>
      <c r="AN462" s="12"/>
      <c r="AO462" s="12"/>
      <c r="AP462" s="12"/>
      <c r="AQ462" s="12"/>
      <c r="AR462" s="12"/>
      <c r="AS462" s="12"/>
      <c r="AT462" s="12"/>
      <c r="AU462" s="12"/>
      <c r="AV462" s="12"/>
      <c r="AW462" s="12"/>
      <c r="AX462" s="20">
        <v>0</v>
      </c>
      <c r="AY462" s="20">
        <v>0</v>
      </c>
    </row>
    <row r="463" spans="1:51" x14ac:dyDescent="0.25">
      <c r="A463" s="10" t="s">
        <v>897</v>
      </c>
      <c r="B463" s="21" t="s">
        <v>898</v>
      </c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/>
      <c r="AI463" s="12"/>
      <c r="AJ463" s="12"/>
      <c r="AK463" s="12"/>
      <c r="AL463" s="12"/>
      <c r="AM463" s="12"/>
      <c r="AN463" s="12"/>
      <c r="AO463" s="12"/>
      <c r="AP463" s="12"/>
      <c r="AQ463" s="12"/>
      <c r="AR463" s="12"/>
      <c r="AS463" s="12"/>
      <c r="AT463" s="12"/>
      <c r="AU463" s="12"/>
      <c r="AV463" s="12"/>
      <c r="AW463" s="12"/>
      <c r="AX463" s="15">
        <f>AX464+AX469</f>
        <v>0</v>
      </c>
      <c r="AY463" s="15">
        <f>AY464+AY469</f>
        <v>0</v>
      </c>
    </row>
    <row r="464" spans="1:51" x14ac:dyDescent="0.25">
      <c r="A464" s="10" t="s">
        <v>899</v>
      </c>
      <c r="B464" s="16" t="s">
        <v>900</v>
      </c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  <c r="AI464" s="12"/>
      <c r="AJ464" s="12"/>
      <c r="AK464" s="12"/>
      <c r="AL464" s="12"/>
      <c r="AM464" s="12"/>
      <c r="AN464" s="12"/>
      <c r="AO464" s="12"/>
      <c r="AP464" s="12"/>
      <c r="AQ464" s="12"/>
      <c r="AR464" s="12"/>
      <c r="AS464" s="12"/>
      <c r="AT464" s="12"/>
      <c r="AU464" s="12"/>
      <c r="AV464" s="12"/>
      <c r="AW464" s="12"/>
      <c r="AX464" s="17">
        <v>0</v>
      </c>
      <c r="AY464" s="17">
        <v>0</v>
      </c>
    </row>
    <row r="465" spans="1:51" x14ac:dyDescent="0.25">
      <c r="A465" s="18" t="s">
        <v>901</v>
      </c>
      <c r="B465" s="19" t="s">
        <v>902</v>
      </c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  <c r="AI465" s="12"/>
      <c r="AJ465" s="12"/>
      <c r="AK465" s="12"/>
      <c r="AL465" s="12"/>
      <c r="AM465" s="12"/>
      <c r="AN465" s="12"/>
      <c r="AO465" s="12"/>
      <c r="AP465" s="12"/>
      <c r="AQ465" s="12"/>
      <c r="AR465" s="12"/>
      <c r="AS465" s="12"/>
      <c r="AT465" s="12"/>
      <c r="AU465" s="12"/>
      <c r="AV465" s="12"/>
      <c r="AW465" s="12"/>
      <c r="AX465" s="20">
        <v>0</v>
      </c>
      <c r="AY465" s="20">
        <v>0</v>
      </c>
    </row>
    <row r="466" spans="1:51" x14ac:dyDescent="0.25">
      <c r="A466" s="18" t="s">
        <v>903</v>
      </c>
      <c r="B466" s="19" t="s">
        <v>904</v>
      </c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  <c r="AI466" s="12"/>
      <c r="AJ466" s="12"/>
      <c r="AK466" s="12"/>
      <c r="AL466" s="12"/>
      <c r="AM466" s="12"/>
      <c r="AN466" s="12"/>
      <c r="AO466" s="12"/>
      <c r="AP466" s="12"/>
      <c r="AQ466" s="12"/>
      <c r="AR466" s="12"/>
      <c r="AS466" s="12"/>
      <c r="AT466" s="12"/>
      <c r="AU466" s="12"/>
      <c r="AV466" s="12"/>
      <c r="AW466" s="12"/>
      <c r="AX466" s="20">
        <v>0</v>
      </c>
      <c r="AY466" s="20">
        <v>0</v>
      </c>
    </row>
    <row r="467" spans="1:51" x14ac:dyDescent="0.25">
      <c r="A467" s="18" t="s">
        <v>905</v>
      </c>
      <c r="B467" s="19" t="s">
        <v>906</v>
      </c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  <c r="AI467" s="12"/>
      <c r="AJ467" s="12"/>
      <c r="AK467" s="12"/>
      <c r="AL467" s="12"/>
      <c r="AM467" s="12"/>
      <c r="AN467" s="12"/>
      <c r="AO467" s="12"/>
      <c r="AP467" s="12"/>
      <c r="AQ467" s="12"/>
      <c r="AR467" s="12"/>
      <c r="AS467" s="12"/>
      <c r="AT467" s="12"/>
      <c r="AU467" s="12"/>
      <c r="AV467" s="12"/>
      <c r="AW467" s="12"/>
      <c r="AX467" s="20">
        <v>0</v>
      </c>
      <c r="AY467" s="20">
        <v>0</v>
      </c>
    </row>
    <row r="468" spans="1:51" x14ac:dyDescent="0.25">
      <c r="A468" s="18" t="s">
        <v>907</v>
      </c>
      <c r="B468" s="19" t="s">
        <v>908</v>
      </c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  <c r="AI468" s="12"/>
      <c r="AJ468" s="12"/>
      <c r="AK468" s="12"/>
      <c r="AL468" s="12"/>
      <c r="AM468" s="12"/>
      <c r="AN468" s="12"/>
      <c r="AO468" s="12"/>
      <c r="AP468" s="12"/>
      <c r="AQ468" s="12"/>
      <c r="AR468" s="12"/>
      <c r="AS468" s="12"/>
      <c r="AT468" s="12"/>
      <c r="AU468" s="12"/>
      <c r="AV468" s="12"/>
      <c r="AW468" s="12"/>
      <c r="AX468" s="20">
        <v>0</v>
      </c>
      <c r="AY468" s="20">
        <v>0</v>
      </c>
    </row>
    <row r="469" spans="1:51" x14ac:dyDescent="0.25">
      <c r="A469" s="10" t="s">
        <v>909</v>
      </c>
      <c r="B469" s="16" t="s">
        <v>910</v>
      </c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  <c r="AI469" s="12"/>
      <c r="AJ469" s="12"/>
      <c r="AK469" s="12"/>
      <c r="AL469" s="12"/>
      <c r="AM469" s="12"/>
      <c r="AN469" s="12"/>
      <c r="AO469" s="12"/>
      <c r="AP469" s="12"/>
      <c r="AQ469" s="12"/>
      <c r="AR469" s="12"/>
      <c r="AS469" s="12"/>
      <c r="AT469" s="12"/>
      <c r="AU469" s="12"/>
      <c r="AV469" s="12"/>
      <c r="AW469" s="12"/>
      <c r="AX469" s="17">
        <f>SUM(AX470)</f>
        <v>0</v>
      </c>
      <c r="AY469" s="17">
        <f>SUM(AY470)</f>
        <v>0</v>
      </c>
    </row>
    <row r="470" spans="1:51" x14ac:dyDescent="0.25">
      <c r="A470" s="18" t="s">
        <v>911</v>
      </c>
      <c r="B470" s="19" t="s">
        <v>912</v>
      </c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  <c r="AI470" s="12"/>
      <c r="AJ470" s="12"/>
      <c r="AK470" s="12"/>
      <c r="AL470" s="12"/>
      <c r="AM470" s="12"/>
      <c r="AN470" s="12"/>
      <c r="AO470" s="12"/>
      <c r="AP470" s="12"/>
      <c r="AQ470" s="12"/>
      <c r="AR470" s="12"/>
      <c r="AS470" s="12"/>
      <c r="AT470" s="12"/>
      <c r="AU470" s="12"/>
      <c r="AV470" s="12"/>
      <c r="AW470" s="12"/>
      <c r="AX470" s="20">
        <v>0</v>
      </c>
      <c r="AY470" s="20">
        <v>0</v>
      </c>
    </row>
    <row r="471" spans="1:51" x14ac:dyDescent="0.25">
      <c r="A471" s="10" t="s">
        <v>913</v>
      </c>
      <c r="B471" s="21" t="s">
        <v>914</v>
      </c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  <c r="AI471" s="12"/>
      <c r="AJ471" s="12"/>
      <c r="AK471" s="12"/>
      <c r="AL471" s="12"/>
      <c r="AM471" s="12"/>
      <c r="AN471" s="12"/>
      <c r="AO471" s="12"/>
      <c r="AP471" s="12"/>
      <c r="AQ471" s="12"/>
      <c r="AR471" s="12"/>
      <c r="AS471" s="12"/>
      <c r="AT471" s="12"/>
      <c r="AU471" s="12"/>
      <c r="AV471" s="12"/>
      <c r="AW471" s="12"/>
      <c r="AX471" s="15">
        <f>AX472+AX474</f>
        <v>0</v>
      </c>
      <c r="AY471" s="15">
        <f>AY472+AY474</f>
        <v>0</v>
      </c>
    </row>
    <row r="472" spans="1:51" x14ac:dyDescent="0.25">
      <c r="A472" s="10" t="s">
        <v>915</v>
      </c>
      <c r="B472" s="16" t="s">
        <v>916</v>
      </c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  <c r="AI472" s="12"/>
      <c r="AJ472" s="12"/>
      <c r="AK472" s="12"/>
      <c r="AL472" s="12"/>
      <c r="AM472" s="12"/>
      <c r="AN472" s="12"/>
      <c r="AO472" s="12"/>
      <c r="AP472" s="12"/>
      <c r="AQ472" s="12"/>
      <c r="AR472" s="12"/>
      <c r="AS472" s="12"/>
      <c r="AT472" s="12"/>
      <c r="AU472" s="12"/>
      <c r="AV472" s="12"/>
      <c r="AW472" s="12"/>
      <c r="AX472" s="17">
        <f>SUM(AX473)</f>
        <v>0</v>
      </c>
      <c r="AY472" s="17">
        <f>SUM(AY473)</f>
        <v>0</v>
      </c>
    </row>
    <row r="473" spans="1:51" x14ac:dyDescent="0.25">
      <c r="A473" s="18" t="s">
        <v>917</v>
      </c>
      <c r="B473" s="19" t="s">
        <v>918</v>
      </c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  <c r="AI473" s="12"/>
      <c r="AJ473" s="12"/>
      <c r="AK473" s="12"/>
      <c r="AL473" s="12"/>
      <c r="AM473" s="12"/>
      <c r="AN473" s="12"/>
      <c r="AO473" s="12"/>
      <c r="AP473" s="12"/>
      <c r="AQ473" s="12"/>
      <c r="AR473" s="12"/>
      <c r="AS473" s="12"/>
      <c r="AT473" s="12"/>
      <c r="AU473" s="12"/>
      <c r="AV473" s="12"/>
      <c r="AW473" s="12"/>
      <c r="AX473" s="20">
        <v>0</v>
      </c>
      <c r="AY473" s="20">
        <v>0</v>
      </c>
    </row>
    <row r="474" spans="1:51" x14ac:dyDescent="0.25">
      <c r="A474" s="10" t="s">
        <v>919</v>
      </c>
      <c r="B474" s="16" t="s">
        <v>920</v>
      </c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  <c r="AI474" s="12"/>
      <c r="AJ474" s="12"/>
      <c r="AK474" s="12"/>
      <c r="AL474" s="12"/>
      <c r="AM474" s="12"/>
      <c r="AN474" s="12"/>
      <c r="AO474" s="12"/>
      <c r="AP474" s="12"/>
      <c r="AQ474" s="12"/>
      <c r="AR474" s="12"/>
      <c r="AS474" s="12"/>
      <c r="AT474" s="12"/>
      <c r="AU474" s="12"/>
      <c r="AV474" s="12"/>
      <c r="AW474" s="12"/>
      <c r="AX474" s="17">
        <f>SUM(AX475:AX476)</f>
        <v>0</v>
      </c>
      <c r="AY474" s="17">
        <f>SUM(AY475:AY476)</f>
        <v>0</v>
      </c>
    </row>
    <row r="475" spans="1:51" x14ac:dyDescent="0.25">
      <c r="A475" s="18" t="s">
        <v>921</v>
      </c>
      <c r="B475" s="19" t="s">
        <v>922</v>
      </c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/>
      <c r="AI475" s="12"/>
      <c r="AJ475" s="12"/>
      <c r="AK475" s="12"/>
      <c r="AL475" s="12"/>
      <c r="AM475" s="12"/>
      <c r="AN475" s="12"/>
      <c r="AO475" s="12"/>
      <c r="AP475" s="12"/>
      <c r="AQ475" s="12"/>
      <c r="AR475" s="12"/>
      <c r="AS475" s="12"/>
      <c r="AT475" s="12"/>
      <c r="AU475" s="12"/>
      <c r="AV475" s="12"/>
      <c r="AW475" s="12"/>
      <c r="AX475" s="20">
        <v>0</v>
      </c>
      <c r="AY475" s="20">
        <v>0</v>
      </c>
    </row>
    <row r="476" spans="1:51" x14ac:dyDescent="0.25">
      <c r="A476" s="18" t="s">
        <v>923</v>
      </c>
      <c r="B476" s="19" t="s">
        <v>924</v>
      </c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  <c r="AH476" s="12"/>
      <c r="AI476" s="12"/>
      <c r="AJ476" s="12"/>
      <c r="AK476" s="12"/>
      <c r="AL476" s="12"/>
      <c r="AM476" s="12"/>
      <c r="AN476" s="12"/>
      <c r="AO476" s="12"/>
      <c r="AP476" s="12"/>
      <c r="AQ476" s="12"/>
      <c r="AR476" s="12"/>
      <c r="AS476" s="12"/>
      <c r="AT476" s="12"/>
      <c r="AU476" s="12"/>
      <c r="AV476" s="12"/>
      <c r="AW476" s="12"/>
      <c r="AX476" s="20">
        <v>0</v>
      </c>
      <c r="AY476" s="20">
        <v>0</v>
      </c>
    </row>
    <row r="477" spans="1:51" ht="15.75" x14ac:dyDescent="0.25">
      <c r="A477" s="10" t="s">
        <v>925</v>
      </c>
      <c r="B477" s="24" t="s">
        <v>926</v>
      </c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  <c r="AH477" s="12"/>
      <c r="AI477" s="12"/>
      <c r="AJ477" s="12"/>
      <c r="AK477" s="12"/>
      <c r="AL477" s="12"/>
      <c r="AM477" s="12"/>
      <c r="AN477" s="12"/>
      <c r="AO477" s="12"/>
      <c r="AP477" s="12"/>
      <c r="AQ477" s="12"/>
      <c r="AR477" s="12"/>
      <c r="AS477" s="12"/>
      <c r="AT477" s="12"/>
      <c r="AU477" s="12"/>
      <c r="AV477" s="12"/>
      <c r="AW477" s="12"/>
      <c r="AX477" s="13">
        <f>AX478+AX489+AX494+AX499+AX502</f>
        <v>1470440.7</v>
      </c>
      <c r="AY477" s="13">
        <f>AY478+AY489+AY494+AY499+AY502</f>
        <v>2326895.63</v>
      </c>
    </row>
    <row r="478" spans="1:51" x14ac:dyDescent="0.25">
      <c r="A478" s="10" t="s">
        <v>927</v>
      </c>
      <c r="B478" s="21" t="s">
        <v>928</v>
      </c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  <c r="AG478" s="12"/>
      <c r="AH478" s="12"/>
      <c r="AI478" s="12"/>
      <c r="AJ478" s="12"/>
      <c r="AK478" s="12"/>
      <c r="AL478" s="12"/>
      <c r="AM478" s="12"/>
      <c r="AN478" s="12"/>
      <c r="AO478" s="12"/>
      <c r="AP478" s="12"/>
      <c r="AQ478" s="12"/>
      <c r="AR478" s="12"/>
      <c r="AS478" s="12"/>
      <c r="AT478" s="12"/>
      <c r="AU478" s="12"/>
      <c r="AV478" s="12"/>
      <c r="AW478" s="12"/>
      <c r="AX478" s="15">
        <f>AX479+AX483</f>
        <v>1470440.7</v>
      </c>
      <c r="AY478" s="15">
        <f>AY479+AY483</f>
        <v>2326895.63</v>
      </c>
    </row>
    <row r="479" spans="1:51" x14ac:dyDescent="0.25">
      <c r="A479" s="10" t="s">
        <v>929</v>
      </c>
      <c r="B479" s="16" t="s">
        <v>930</v>
      </c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  <c r="AH479" s="12"/>
      <c r="AI479" s="12"/>
      <c r="AJ479" s="12"/>
      <c r="AK479" s="12"/>
      <c r="AL479" s="12"/>
      <c r="AM479" s="12"/>
      <c r="AN479" s="12"/>
      <c r="AO479" s="12"/>
      <c r="AP479" s="12"/>
      <c r="AQ479" s="12"/>
      <c r="AR479" s="12"/>
      <c r="AS479" s="12"/>
      <c r="AT479" s="12"/>
      <c r="AU479" s="12"/>
      <c r="AV479" s="12"/>
      <c r="AW479" s="12"/>
      <c r="AX479" s="17">
        <f>SUM(AX480:AX482)</f>
        <v>1470440.7</v>
      </c>
      <c r="AY479" s="17">
        <f>SUM(AY480:AY482)</f>
        <v>2326895.63</v>
      </c>
    </row>
    <row r="480" spans="1:51" x14ac:dyDescent="0.25">
      <c r="A480" s="18" t="s">
        <v>931</v>
      </c>
      <c r="B480" s="19" t="s">
        <v>932</v>
      </c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  <c r="AG480" s="12"/>
      <c r="AH480" s="12"/>
      <c r="AI480" s="12"/>
      <c r="AJ480" s="12"/>
      <c r="AK480" s="12"/>
      <c r="AL480" s="12"/>
      <c r="AM480" s="12"/>
      <c r="AN480" s="12"/>
      <c r="AO480" s="12"/>
      <c r="AP480" s="12"/>
      <c r="AQ480" s="12"/>
      <c r="AR480" s="12"/>
      <c r="AS480" s="12"/>
      <c r="AT480" s="12"/>
      <c r="AU480" s="12"/>
      <c r="AV480" s="12"/>
      <c r="AW480" s="12"/>
      <c r="AX480" s="20">
        <v>1470440.7</v>
      </c>
      <c r="AY480" s="20">
        <v>2326895.63</v>
      </c>
    </row>
    <row r="481" spans="1:51" x14ac:dyDescent="0.25">
      <c r="A481" s="18" t="s">
        <v>933</v>
      </c>
      <c r="B481" s="19" t="s">
        <v>934</v>
      </c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2"/>
      <c r="AH481" s="12"/>
      <c r="AI481" s="12"/>
      <c r="AJ481" s="12"/>
      <c r="AK481" s="12"/>
      <c r="AL481" s="12"/>
      <c r="AM481" s="12"/>
      <c r="AN481" s="12"/>
      <c r="AO481" s="12"/>
      <c r="AP481" s="12"/>
      <c r="AQ481" s="12"/>
      <c r="AR481" s="12"/>
      <c r="AS481" s="12"/>
      <c r="AT481" s="12"/>
      <c r="AU481" s="12"/>
      <c r="AV481" s="12"/>
      <c r="AW481" s="12"/>
      <c r="AX481" s="20">
        <v>0</v>
      </c>
      <c r="AY481" s="20">
        <v>0</v>
      </c>
    </row>
    <row r="482" spans="1:51" x14ac:dyDescent="0.25">
      <c r="A482" s="18" t="s">
        <v>935</v>
      </c>
      <c r="B482" s="19" t="s">
        <v>936</v>
      </c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  <c r="AG482" s="12"/>
      <c r="AH482" s="12"/>
      <c r="AI482" s="12"/>
      <c r="AJ482" s="12"/>
      <c r="AK482" s="12"/>
      <c r="AL482" s="12"/>
      <c r="AM482" s="12"/>
      <c r="AN482" s="12"/>
      <c r="AO482" s="12"/>
      <c r="AP482" s="12"/>
      <c r="AQ482" s="12"/>
      <c r="AR482" s="12"/>
      <c r="AS482" s="12"/>
      <c r="AT482" s="12"/>
      <c r="AU482" s="12"/>
      <c r="AV482" s="12"/>
      <c r="AW482" s="12"/>
      <c r="AX482" s="20">
        <v>0</v>
      </c>
      <c r="AY482" s="20">
        <v>0</v>
      </c>
    </row>
    <row r="483" spans="1:51" x14ac:dyDescent="0.25">
      <c r="A483" s="10" t="s">
        <v>937</v>
      </c>
      <c r="B483" s="16" t="s">
        <v>938</v>
      </c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  <c r="AG483" s="12"/>
      <c r="AH483" s="12"/>
      <c r="AI483" s="12"/>
      <c r="AJ483" s="12"/>
      <c r="AK483" s="12"/>
      <c r="AL483" s="12"/>
      <c r="AM483" s="12"/>
      <c r="AN483" s="12"/>
      <c r="AO483" s="12"/>
      <c r="AP483" s="12"/>
      <c r="AQ483" s="12"/>
      <c r="AR483" s="12"/>
      <c r="AS483" s="12"/>
      <c r="AT483" s="12"/>
      <c r="AU483" s="12"/>
      <c r="AV483" s="12"/>
      <c r="AW483" s="12"/>
      <c r="AX483" s="17">
        <f>SUM(AX484:AX488)</f>
        <v>0</v>
      </c>
      <c r="AY483" s="17">
        <f>SUM(AY484:AY488)</f>
        <v>0</v>
      </c>
    </row>
    <row r="484" spans="1:51" x14ac:dyDescent="0.25">
      <c r="A484" s="18" t="s">
        <v>939</v>
      </c>
      <c r="B484" s="19" t="s">
        <v>940</v>
      </c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  <c r="AG484" s="12"/>
      <c r="AH484" s="12"/>
      <c r="AI484" s="12"/>
      <c r="AJ484" s="12"/>
      <c r="AK484" s="12"/>
      <c r="AL484" s="12"/>
      <c r="AM484" s="12"/>
      <c r="AN484" s="12"/>
      <c r="AO484" s="12"/>
      <c r="AP484" s="12"/>
      <c r="AQ484" s="12"/>
      <c r="AR484" s="12"/>
      <c r="AS484" s="12"/>
      <c r="AT484" s="12"/>
      <c r="AU484" s="12"/>
      <c r="AV484" s="12"/>
      <c r="AW484" s="12"/>
      <c r="AX484" s="20">
        <v>0</v>
      </c>
      <c r="AY484" s="20">
        <v>0</v>
      </c>
    </row>
    <row r="485" spans="1:51" x14ac:dyDescent="0.25">
      <c r="A485" s="18" t="s">
        <v>941</v>
      </c>
      <c r="B485" s="19" t="s">
        <v>942</v>
      </c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  <c r="AG485" s="12"/>
      <c r="AH485" s="12"/>
      <c r="AI485" s="12"/>
      <c r="AJ485" s="12"/>
      <c r="AK485" s="12"/>
      <c r="AL485" s="12"/>
      <c r="AM485" s="12"/>
      <c r="AN485" s="12"/>
      <c r="AO485" s="12"/>
      <c r="AP485" s="12"/>
      <c r="AQ485" s="12"/>
      <c r="AR485" s="12"/>
      <c r="AS485" s="12"/>
      <c r="AT485" s="12"/>
      <c r="AU485" s="12"/>
      <c r="AV485" s="12"/>
      <c r="AW485" s="12"/>
      <c r="AX485" s="20">
        <v>0</v>
      </c>
      <c r="AY485" s="20">
        <v>0</v>
      </c>
    </row>
    <row r="486" spans="1:51" x14ac:dyDescent="0.25">
      <c r="A486" s="18" t="s">
        <v>943</v>
      </c>
      <c r="B486" s="19" t="s">
        <v>944</v>
      </c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  <c r="AH486" s="12"/>
      <c r="AI486" s="12"/>
      <c r="AJ486" s="12"/>
      <c r="AK486" s="12"/>
      <c r="AL486" s="12"/>
      <c r="AM486" s="12"/>
      <c r="AN486" s="12"/>
      <c r="AO486" s="12"/>
      <c r="AP486" s="12"/>
      <c r="AQ486" s="12"/>
      <c r="AR486" s="12"/>
      <c r="AS486" s="12"/>
      <c r="AT486" s="12"/>
      <c r="AU486" s="12"/>
      <c r="AV486" s="12"/>
      <c r="AW486" s="12"/>
      <c r="AX486" s="20">
        <v>0</v>
      </c>
      <c r="AY486" s="20">
        <v>0</v>
      </c>
    </row>
    <row r="487" spans="1:51" x14ac:dyDescent="0.25">
      <c r="A487" s="18" t="s">
        <v>945</v>
      </c>
      <c r="B487" s="19" t="s">
        <v>946</v>
      </c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  <c r="AH487" s="12"/>
      <c r="AI487" s="12"/>
      <c r="AJ487" s="12"/>
      <c r="AK487" s="12"/>
      <c r="AL487" s="12"/>
      <c r="AM487" s="12"/>
      <c r="AN487" s="12"/>
      <c r="AO487" s="12"/>
      <c r="AP487" s="12"/>
      <c r="AQ487" s="12"/>
      <c r="AR487" s="12"/>
      <c r="AS487" s="12"/>
      <c r="AT487" s="12"/>
      <c r="AU487" s="12"/>
      <c r="AV487" s="12"/>
      <c r="AW487" s="12"/>
      <c r="AX487" s="20">
        <v>0</v>
      </c>
      <c r="AY487" s="20">
        <v>0</v>
      </c>
    </row>
    <row r="488" spans="1:51" x14ac:dyDescent="0.25">
      <c r="A488" s="18" t="s">
        <v>947</v>
      </c>
      <c r="B488" s="19" t="s">
        <v>948</v>
      </c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  <c r="AH488" s="12"/>
      <c r="AI488" s="12"/>
      <c r="AJ488" s="12"/>
      <c r="AK488" s="12"/>
      <c r="AL488" s="12"/>
      <c r="AM488" s="12"/>
      <c r="AN488" s="12"/>
      <c r="AO488" s="12"/>
      <c r="AP488" s="12"/>
      <c r="AQ488" s="12"/>
      <c r="AR488" s="12"/>
      <c r="AS488" s="12"/>
      <c r="AT488" s="12"/>
      <c r="AU488" s="12"/>
      <c r="AV488" s="12"/>
      <c r="AW488" s="12"/>
      <c r="AX488" s="20">
        <v>0</v>
      </c>
      <c r="AY488" s="20">
        <v>0</v>
      </c>
    </row>
    <row r="489" spans="1:51" x14ac:dyDescent="0.25">
      <c r="A489" s="10" t="s">
        <v>949</v>
      </c>
      <c r="B489" s="21" t="s">
        <v>950</v>
      </c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  <c r="AH489" s="12"/>
      <c r="AI489" s="12"/>
      <c r="AJ489" s="12"/>
      <c r="AK489" s="12"/>
      <c r="AL489" s="12"/>
      <c r="AM489" s="12"/>
      <c r="AN489" s="12"/>
      <c r="AO489" s="12"/>
      <c r="AP489" s="12"/>
      <c r="AQ489" s="12"/>
      <c r="AR489" s="12"/>
      <c r="AS489" s="12"/>
      <c r="AT489" s="12"/>
      <c r="AU489" s="12"/>
      <c r="AV489" s="12"/>
      <c r="AW489" s="12"/>
      <c r="AX489" s="15">
        <f>AX490+AX492</f>
        <v>0</v>
      </c>
      <c r="AY489" s="15">
        <f>AY490+AY492</f>
        <v>0</v>
      </c>
    </row>
    <row r="490" spans="1:51" x14ac:dyDescent="0.25">
      <c r="A490" s="10" t="s">
        <v>951</v>
      </c>
      <c r="B490" s="16" t="s">
        <v>952</v>
      </c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  <c r="AH490" s="12"/>
      <c r="AI490" s="12"/>
      <c r="AJ490" s="12"/>
      <c r="AK490" s="12"/>
      <c r="AL490" s="12"/>
      <c r="AM490" s="12"/>
      <c r="AN490" s="12"/>
      <c r="AO490" s="12"/>
      <c r="AP490" s="12"/>
      <c r="AQ490" s="12"/>
      <c r="AR490" s="12"/>
      <c r="AS490" s="12"/>
      <c r="AT490" s="12"/>
      <c r="AU490" s="12"/>
      <c r="AV490" s="12"/>
      <c r="AW490" s="12"/>
      <c r="AX490" s="17">
        <f>SUM(AX491)</f>
        <v>0</v>
      </c>
      <c r="AY490" s="17">
        <f>SUM(AY491)</f>
        <v>0</v>
      </c>
    </row>
    <row r="491" spans="1:51" x14ac:dyDescent="0.25">
      <c r="A491" s="18" t="s">
        <v>953</v>
      </c>
      <c r="B491" s="19" t="s">
        <v>954</v>
      </c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  <c r="AH491" s="12"/>
      <c r="AI491" s="12"/>
      <c r="AJ491" s="12"/>
      <c r="AK491" s="12"/>
      <c r="AL491" s="12"/>
      <c r="AM491" s="12"/>
      <c r="AN491" s="12"/>
      <c r="AO491" s="12"/>
      <c r="AP491" s="12"/>
      <c r="AQ491" s="12"/>
      <c r="AR491" s="12"/>
      <c r="AS491" s="12"/>
      <c r="AT491" s="12"/>
      <c r="AU491" s="12"/>
      <c r="AV491" s="12"/>
      <c r="AW491" s="12"/>
      <c r="AX491" s="20">
        <v>0</v>
      </c>
      <c r="AY491" s="20">
        <v>0</v>
      </c>
    </row>
    <row r="492" spans="1:51" x14ac:dyDescent="0.25">
      <c r="A492" s="10" t="s">
        <v>955</v>
      </c>
      <c r="B492" s="16" t="s">
        <v>956</v>
      </c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2"/>
      <c r="AH492" s="12"/>
      <c r="AI492" s="12"/>
      <c r="AJ492" s="12"/>
      <c r="AK492" s="12"/>
      <c r="AL492" s="12"/>
      <c r="AM492" s="12"/>
      <c r="AN492" s="12"/>
      <c r="AO492" s="12"/>
      <c r="AP492" s="12"/>
      <c r="AQ492" s="12"/>
      <c r="AR492" s="12"/>
      <c r="AS492" s="12"/>
      <c r="AT492" s="12"/>
      <c r="AU492" s="12"/>
      <c r="AV492" s="12"/>
      <c r="AW492" s="12"/>
      <c r="AX492" s="17">
        <f>SUM(AX493)</f>
        <v>0</v>
      </c>
      <c r="AY492" s="17">
        <f>SUM(AY493)</f>
        <v>0</v>
      </c>
    </row>
    <row r="493" spans="1:51" x14ac:dyDescent="0.25">
      <c r="A493" s="18" t="s">
        <v>957</v>
      </c>
      <c r="B493" s="19" t="s">
        <v>958</v>
      </c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  <c r="AG493" s="12"/>
      <c r="AH493" s="12"/>
      <c r="AI493" s="12"/>
      <c r="AJ493" s="12"/>
      <c r="AK493" s="12"/>
      <c r="AL493" s="12"/>
      <c r="AM493" s="12"/>
      <c r="AN493" s="12"/>
      <c r="AO493" s="12"/>
      <c r="AP493" s="12"/>
      <c r="AQ493" s="12"/>
      <c r="AR493" s="12"/>
      <c r="AS493" s="12"/>
      <c r="AT493" s="12"/>
      <c r="AU493" s="12"/>
      <c r="AV493" s="12"/>
      <c r="AW493" s="12"/>
      <c r="AX493" s="20">
        <v>0</v>
      </c>
      <c r="AY493" s="20">
        <v>0</v>
      </c>
    </row>
    <row r="494" spans="1:51" x14ac:dyDescent="0.25">
      <c r="A494" s="10" t="s">
        <v>959</v>
      </c>
      <c r="B494" s="21" t="s">
        <v>960</v>
      </c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  <c r="AG494" s="12"/>
      <c r="AH494" s="12"/>
      <c r="AI494" s="12"/>
      <c r="AJ494" s="12"/>
      <c r="AK494" s="12"/>
      <c r="AL494" s="12"/>
      <c r="AM494" s="12"/>
      <c r="AN494" s="12"/>
      <c r="AO494" s="12"/>
      <c r="AP494" s="12"/>
      <c r="AQ494" s="12"/>
      <c r="AR494" s="12"/>
      <c r="AS494" s="12"/>
      <c r="AT494" s="12"/>
      <c r="AU494" s="12"/>
      <c r="AV494" s="12"/>
      <c r="AW494" s="12"/>
      <c r="AX494" s="15">
        <f>AX495+AX497</f>
        <v>0</v>
      </c>
      <c r="AY494" s="15">
        <f>AY495+AY497</f>
        <v>0</v>
      </c>
    </row>
    <row r="495" spans="1:51" x14ac:dyDescent="0.25">
      <c r="A495" s="10" t="s">
        <v>961</v>
      </c>
      <c r="B495" s="16" t="s">
        <v>962</v>
      </c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2"/>
      <c r="AH495" s="12"/>
      <c r="AI495" s="12"/>
      <c r="AJ495" s="12"/>
      <c r="AK495" s="12"/>
      <c r="AL495" s="12"/>
      <c r="AM495" s="12"/>
      <c r="AN495" s="12"/>
      <c r="AO495" s="12"/>
      <c r="AP495" s="12"/>
      <c r="AQ495" s="12"/>
      <c r="AR495" s="12"/>
      <c r="AS495" s="12"/>
      <c r="AT495" s="12"/>
      <c r="AU495" s="12"/>
      <c r="AV495" s="12"/>
      <c r="AW495" s="12"/>
      <c r="AX495" s="17">
        <f>SUM(AX496)</f>
        <v>0</v>
      </c>
      <c r="AY495" s="17">
        <f>SUM(AY496)</f>
        <v>0</v>
      </c>
    </row>
    <row r="496" spans="1:51" x14ac:dyDescent="0.25">
      <c r="A496" s="18" t="s">
        <v>963</v>
      </c>
      <c r="B496" s="19" t="s">
        <v>964</v>
      </c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  <c r="AG496" s="12"/>
      <c r="AH496" s="12"/>
      <c r="AI496" s="12"/>
      <c r="AJ496" s="12"/>
      <c r="AK496" s="12"/>
      <c r="AL496" s="12"/>
      <c r="AM496" s="12"/>
      <c r="AN496" s="12"/>
      <c r="AO496" s="12"/>
      <c r="AP496" s="12"/>
      <c r="AQ496" s="12"/>
      <c r="AR496" s="12"/>
      <c r="AS496" s="12"/>
      <c r="AT496" s="12"/>
      <c r="AU496" s="12"/>
      <c r="AV496" s="12"/>
      <c r="AW496" s="12"/>
      <c r="AX496" s="20">
        <v>0</v>
      </c>
      <c r="AY496" s="20">
        <v>0</v>
      </c>
    </row>
    <row r="497" spans="1:51" x14ac:dyDescent="0.25">
      <c r="A497" s="10" t="s">
        <v>965</v>
      </c>
      <c r="B497" s="16" t="s">
        <v>966</v>
      </c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  <c r="AH497" s="12"/>
      <c r="AI497" s="12"/>
      <c r="AJ497" s="12"/>
      <c r="AK497" s="12"/>
      <c r="AL497" s="12"/>
      <c r="AM497" s="12"/>
      <c r="AN497" s="12"/>
      <c r="AO497" s="12"/>
      <c r="AP497" s="12"/>
      <c r="AQ497" s="12"/>
      <c r="AR497" s="12"/>
      <c r="AS497" s="12"/>
      <c r="AT497" s="12"/>
      <c r="AU497" s="12"/>
      <c r="AV497" s="12"/>
      <c r="AW497" s="12"/>
      <c r="AX497" s="17">
        <f>SUM(AX498)</f>
        <v>0</v>
      </c>
      <c r="AY497" s="17">
        <f>SUM(AY498)</f>
        <v>0</v>
      </c>
    </row>
    <row r="498" spans="1:51" x14ac:dyDescent="0.25">
      <c r="A498" s="18" t="s">
        <v>967</v>
      </c>
      <c r="B498" s="19" t="s">
        <v>968</v>
      </c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  <c r="AG498" s="12"/>
      <c r="AH498" s="12"/>
      <c r="AI498" s="12"/>
      <c r="AJ498" s="12"/>
      <c r="AK498" s="12"/>
      <c r="AL498" s="12"/>
      <c r="AM498" s="12"/>
      <c r="AN498" s="12"/>
      <c r="AO498" s="12"/>
      <c r="AP498" s="12"/>
      <c r="AQ498" s="12"/>
      <c r="AR498" s="12"/>
      <c r="AS498" s="12"/>
      <c r="AT498" s="12"/>
      <c r="AU498" s="12"/>
      <c r="AV498" s="12"/>
      <c r="AW498" s="12"/>
      <c r="AX498" s="20">
        <v>0</v>
      </c>
      <c r="AY498" s="20">
        <v>0</v>
      </c>
    </row>
    <row r="499" spans="1:51" x14ac:dyDescent="0.25">
      <c r="A499" s="10" t="s">
        <v>969</v>
      </c>
      <c r="B499" s="21" t="s">
        <v>970</v>
      </c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  <c r="AH499" s="12"/>
      <c r="AI499" s="12"/>
      <c r="AJ499" s="12"/>
      <c r="AK499" s="12"/>
      <c r="AL499" s="12"/>
      <c r="AM499" s="12"/>
      <c r="AN499" s="12"/>
      <c r="AO499" s="12"/>
      <c r="AP499" s="12"/>
      <c r="AQ499" s="12"/>
      <c r="AR499" s="12"/>
      <c r="AS499" s="12"/>
      <c r="AT499" s="12"/>
      <c r="AU499" s="12"/>
      <c r="AV499" s="12"/>
      <c r="AW499" s="12"/>
      <c r="AX499" s="15">
        <f>AX500</f>
        <v>0</v>
      </c>
      <c r="AY499" s="15">
        <f>AY500</f>
        <v>0</v>
      </c>
    </row>
    <row r="500" spans="1:51" x14ac:dyDescent="0.25">
      <c r="A500" s="10" t="s">
        <v>971</v>
      </c>
      <c r="B500" s="16" t="s">
        <v>972</v>
      </c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  <c r="AH500" s="12"/>
      <c r="AI500" s="12"/>
      <c r="AJ500" s="12"/>
      <c r="AK500" s="12"/>
      <c r="AL500" s="12"/>
      <c r="AM500" s="12"/>
      <c r="AN500" s="12"/>
      <c r="AO500" s="12"/>
      <c r="AP500" s="12"/>
      <c r="AQ500" s="12"/>
      <c r="AR500" s="12"/>
      <c r="AS500" s="12"/>
      <c r="AT500" s="12"/>
      <c r="AU500" s="12"/>
      <c r="AV500" s="12"/>
      <c r="AW500" s="12"/>
      <c r="AX500" s="17">
        <f>SUM(AX501)</f>
        <v>0</v>
      </c>
      <c r="AY500" s="17">
        <f>SUM(AY501)</f>
        <v>0</v>
      </c>
    </row>
    <row r="501" spans="1:51" x14ac:dyDescent="0.25">
      <c r="A501" s="18" t="s">
        <v>973</v>
      </c>
      <c r="B501" s="19" t="s">
        <v>974</v>
      </c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  <c r="AH501" s="12"/>
      <c r="AI501" s="12"/>
      <c r="AJ501" s="12"/>
      <c r="AK501" s="12"/>
      <c r="AL501" s="12"/>
      <c r="AM501" s="12"/>
      <c r="AN501" s="12"/>
      <c r="AO501" s="12"/>
      <c r="AP501" s="12"/>
      <c r="AQ501" s="12"/>
      <c r="AR501" s="12"/>
      <c r="AS501" s="12"/>
      <c r="AT501" s="12"/>
      <c r="AU501" s="12"/>
      <c r="AV501" s="12"/>
      <c r="AW501" s="12"/>
      <c r="AX501" s="20">
        <v>0</v>
      </c>
      <c r="AY501" s="20">
        <v>0</v>
      </c>
    </row>
    <row r="502" spans="1:51" x14ac:dyDescent="0.25">
      <c r="A502" s="10" t="s">
        <v>975</v>
      </c>
      <c r="B502" s="21" t="s">
        <v>976</v>
      </c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  <c r="AH502" s="12"/>
      <c r="AI502" s="12"/>
      <c r="AJ502" s="12"/>
      <c r="AK502" s="12"/>
      <c r="AL502" s="12"/>
      <c r="AM502" s="12"/>
      <c r="AN502" s="12"/>
      <c r="AO502" s="12"/>
      <c r="AP502" s="12"/>
      <c r="AQ502" s="12"/>
      <c r="AR502" s="12"/>
      <c r="AS502" s="12"/>
      <c r="AT502" s="12"/>
      <c r="AU502" s="12"/>
      <c r="AV502" s="12"/>
      <c r="AW502" s="12"/>
      <c r="AX502" s="15">
        <f>AX503+AX505</f>
        <v>0</v>
      </c>
      <c r="AY502" s="15">
        <f>AY503+AY505</f>
        <v>0</v>
      </c>
    </row>
    <row r="503" spans="1:51" x14ac:dyDescent="0.25">
      <c r="A503" s="10" t="s">
        <v>977</v>
      </c>
      <c r="B503" s="16" t="s">
        <v>978</v>
      </c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  <c r="AH503" s="12"/>
      <c r="AI503" s="12"/>
      <c r="AJ503" s="12"/>
      <c r="AK503" s="12"/>
      <c r="AL503" s="12"/>
      <c r="AM503" s="12"/>
      <c r="AN503" s="12"/>
      <c r="AO503" s="12"/>
      <c r="AP503" s="12"/>
      <c r="AQ503" s="12"/>
      <c r="AR503" s="12"/>
      <c r="AS503" s="12"/>
      <c r="AT503" s="12"/>
      <c r="AU503" s="12"/>
      <c r="AV503" s="12"/>
      <c r="AW503" s="12"/>
      <c r="AX503" s="17">
        <f>SUM(AX504)</f>
        <v>0</v>
      </c>
      <c r="AY503" s="17">
        <f>SUM(AY504)</f>
        <v>0</v>
      </c>
    </row>
    <row r="504" spans="1:51" x14ac:dyDescent="0.25">
      <c r="A504" s="18" t="s">
        <v>979</v>
      </c>
      <c r="B504" s="19" t="s">
        <v>980</v>
      </c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2"/>
      <c r="AH504" s="12"/>
      <c r="AI504" s="12"/>
      <c r="AJ504" s="12"/>
      <c r="AK504" s="12"/>
      <c r="AL504" s="12"/>
      <c r="AM504" s="12"/>
      <c r="AN504" s="12"/>
      <c r="AO504" s="12"/>
      <c r="AP504" s="12"/>
      <c r="AQ504" s="12"/>
      <c r="AR504" s="12"/>
      <c r="AS504" s="12"/>
      <c r="AT504" s="12"/>
      <c r="AU504" s="12"/>
      <c r="AV504" s="12"/>
      <c r="AW504" s="12"/>
      <c r="AX504" s="20">
        <v>0</v>
      </c>
      <c r="AY504" s="20">
        <v>0</v>
      </c>
    </row>
    <row r="505" spans="1:51" x14ac:dyDescent="0.25">
      <c r="A505" s="10" t="s">
        <v>981</v>
      </c>
      <c r="B505" s="16" t="s">
        <v>982</v>
      </c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  <c r="AG505" s="12"/>
      <c r="AH505" s="12"/>
      <c r="AI505" s="12"/>
      <c r="AJ505" s="12"/>
      <c r="AK505" s="12"/>
      <c r="AL505" s="12"/>
      <c r="AM505" s="12"/>
      <c r="AN505" s="12"/>
      <c r="AO505" s="12"/>
      <c r="AP505" s="12"/>
      <c r="AQ505" s="12"/>
      <c r="AR505" s="12"/>
      <c r="AS505" s="12"/>
      <c r="AT505" s="12"/>
      <c r="AU505" s="12"/>
      <c r="AV505" s="12"/>
      <c r="AW505" s="12"/>
      <c r="AX505" s="17">
        <f>SUM(AX506)</f>
        <v>0</v>
      </c>
      <c r="AY505" s="17">
        <f>SUM(AY506)</f>
        <v>0</v>
      </c>
    </row>
    <row r="506" spans="1:51" x14ac:dyDescent="0.25">
      <c r="A506" s="18" t="s">
        <v>983</v>
      </c>
      <c r="B506" s="19" t="s">
        <v>984</v>
      </c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  <c r="AG506" s="12"/>
      <c r="AH506" s="12"/>
      <c r="AI506" s="12"/>
      <c r="AJ506" s="12"/>
      <c r="AK506" s="12"/>
      <c r="AL506" s="12"/>
      <c r="AM506" s="12"/>
      <c r="AN506" s="12"/>
      <c r="AO506" s="12"/>
      <c r="AP506" s="12"/>
      <c r="AQ506" s="12"/>
      <c r="AR506" s="12"/>
      <c r="AS506" s="12"/>
      <c r="AT506" s="12"/>
      <c r="AU506" s="12"/>
      <c r="AV506" s="12"/>
      <c r="AW506" s="12"/>
      <c r="AX506" s="20">
        <v>0</v>
      </c>
      <c r="AY506" s="20">
        <v>0</v>
      </c>
    </row>
    <row r="507" spans="1:51" ht="15.75" x14ac:dyDescent="0.25">
      <c r="A507" s="10" t="s">
        <v>985</v>
      </c>
      <c r="B507" s="24" t="s">
        <v>986</v>
      </c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  <c r="AG507" s="12"/>
      <c r="AH507" s="12"/>
      <c r="AI507" s="12"/>
      <c r="AJ507" s="12"/>
      <c r="AK507" s="12"/>
      <c r="AL507" s="12"/>
      <c r="AM507" s="12"/>
      <c r="AN507" s="12"/>
      <c r="AO507" s="12"/>
      <c r="AP507" s="12"/>
      <c r="AQ507" s="12"/>
      <c r="AR507" s="12"/>
      <c r="AS507" s="12"/>
      <c r="AT507" s="12"/>
      <c r="AU507" s="12"/>
      <c r="AV507" s="12"/>
      <c r="AW507" s="12"/>
      <c r="AX507" s="13">
        <f>AX508+AX517+AX520+AX526+AX528+AX530</f>
        <v>0</v>
      </c>
      <c r="AY507" s="13">
        <f>AY508+AY517+AY520+AY526+AY528+AY530</f>
        <v>0</v>
      </c>
    </row>
    <row r="508" spans="1:51" x14ac:dyDescent="0.25">
      <c r="A508" s="10" t="s">
        <v>987</v>
      </c>
      <c r="B508" s="21" t="s">
        <v>988</v>
      </c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  <c r="AG508" s="12"/>
      <c r="AH508" s="12"/>
      <c r="AI508" s="12"/>
      <c r="AJ508" s="12"/>
      <c r="AK508" s="12"/>
      <c r="AL508" s="12"/>
      <c r="AM508" s="12"/>
      <c r="AN508" s="12"/>
      <c r="AO508" s="12"/>
      <c r="AP508" s="12"/>
      <c r="AQ508" s="12"/>
      <c r="AR508" s="12"/>
      <c r="AS508" s="12"/>
      <c r="AT508" s="12"/>
      <c r="AU508" s="12"/>
      <c r="AV508" s="12"/>
      <c r="AW508" s="12"/>
      <c r="AX508" s="15">
        <f>SUM(AX509:AX516)</f>
        <v>0</v>
      </c>
      <c r="AY508" s="15">
        <f>SUM(AY509:AY516)</f>
        <v>0</v>
      </c>
    </row>
    <row r="509" spans="1:51" x14ac:dyDescent="0.25">
      <c r="A509" s="10" t="s">
        <v>989</v>
      </c>
      <c r="B509" s="16" t="s">
        <v>990</v>
      </c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  <c r="AG509" s="12"/>
      <c r="AH509" s="12"/>
      <c r="AI509" s="12"/>
      <c r="AJ509" s="12"/>
      <c r="AK509" s="12"/>
      <c r="AL509" s="12"/>
      <c r="AM509" s="12"/>
      <c r="AN509" s="12"/>
      <c r="AO509" s="12"/>
      <c r="AP509" s="12"/>
      <c r="AQ509" s="12"/>
      <c r="AR509" s="12"/>
      <c r="AS509" s="12"/>
      <c r="AT509" s="12"/>
      <c r="AU509" s="12"/>
      <c r="AV509" s="12"/>
      <c r="AW509" s="12"/>
      <c r="AX509" s="17">
        <v>0</v>
      </c>
      <c r="AY509" s="17">
        <v>0</v>
      </c>
    </row>
    <row r="510" spans="1:51" x14ac:dyDescent="0.25">
      <c r="A510" s="10" t="s">
        <v>991</v>
      </c>
      <c r="B510" s="16" t="s">
        <v>992</v>
      </c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  <c r="AG510" s="12"/>
      <c r="AH510" s="12"/>
      <c r="AI510" s="12"/>
      <c r="AJ510" s="12"/>
      <c r="AK510" s="12"/>
      <c r="AL510" s="12"/>
      <c r="AM510" s="12"/>
      <c r="AN510" s="12"/>
      <c r="AO510" s="12"/>
      <c r="AP510" s="12"/>
      <c r="AQ510" s="12"/>
      <c r="AR510" s="12"/>
      <c r="AS510" s="12"/>
      <c r="AT510" s="12"/>
      <c r="AU510" s="12"/>
      <c r="AV510" s="12"/>
      <c r="AW510" s="12"/>
      <c r="AX510" s="17">
        <v>0</v>
      </c>
      <c r="AY510" s="17">
        <v>0</v>
      </c>
    </row>
    <row r="511" spans="1:51" x14ac:dyDescent="0.25">
      <c r="A511" s="10" t="s">
        <v>993</v>
      </c>
      <c r="B511" s="16" t="s">
        <v>994</v>
      </c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  <c r="AG511" s="12"/>
      <c r="AH511" s="12"/>
      <c r="AI511" s="12"/>
      <c r="AJ511" s="12"/>
      <c r="AK511" s="12"/>
      <c r="AL511" s="12"/>
      <c r="AM511" s="12"/>
      <c r="AN511" s="12"/>
      <c r="AO511" s="12"/>
      <c r="AP511" s="12"/>
      <c r="AQ511" s="12"/>
      <c r="AR511" s="12"/>
      <c r="AS511" s="12"/>
      <c r="AT511" s="12"/>
      <c r="AU511" s="12"/>
      <c r="AV511" s="12"/>
      <c r="AW511" s="12"/>
      <c r="AX511" s="17">
        <v>0</v>
      </c>
      <c r="AY511" s="17">
        <v>0</v>
      </c>
    </row>
    <row r="512" spans="1:51" x14ac:dyDescent="0.25">
      <c r="A512" s="10" t="s">
        <v>995</v>
      </c>
      <c r="B512" s="16" t="s">
        <v>996</v>
      </c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2"/>
      <c r="AH512" s="12"/>
      <c r="AI512" s="12"/>
      <c r="AJ512" s="12"/>
      <c r="AK512" s="12"/>
      <c r="AL512" s="12"/>
      <c r="AM512" s="12"/>
      <c r="AN512" s="12"/>
      <c r="AO512" s="12"/>
      <c r="AP512" s="12"/>
      <c r="AQ512" s="12"/>
      <c r="AR512" s="12"/>
      <c r="AS512" s="12"/>
      <c r="AT512" s="12"/>
      <c r="AU512" s="12"/>
      <c r="AV512" s="12"/>
      <c r="AW512" s="12"/>
      <c r="AX512" s="17">
        <v>0</v>
      </c>
      <c r="AY512" s="17">
        <v>0</v>
      </c>
    </row>
    <row r="513" spans="1:51" x14ac:dyDescent="0.25">
      <c r="A513" s="10" t="s">
        <v>997</v>
      </c>
      <c r="B513" s="16" t="s">
        <v>998</v>
      </c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  <c r="AG513" s="12"/>
      <c r="AH513" s="12"/>
      <c r="AI513" s="12"/>
      <c r="AJ513" s="12"/>
      <c r="AK513" s="12"/>
      <c r="AL513" s="12"/>
      <c r="AM513" s="12"/>
      <c r="AN513" s="12"/>
      <c r="AO513" s="12"/>
      <c r="AP513" s="12"/>
      <c r="AQ513" s="12"/>
      <c r="AR513" s="12"/>
      <c r="AS513" s="12"/>
      <c r="AT513" s="12"/>
      <c r="AU513" s="12"/>
      <c r="AV513" s="12"/>
      <c r="AW513" s="12"/>
      <c r="AX513" s="17">
        <v>0</v>
      </c>
      <c r="AY513" s="17">
        <v>0</v>
      </c>
    </row>
    <row r="514" spans="1:51" x14ac:dyDescent="0.25">
      <c r="A514" s="10" t="s">
        <v>999</v>
      </c>
      <c r="B514" s="16" t="s">
        <v>1000</v>
      </c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  <c r="AF514" s="12"/>
      <c r="AG514" s="12"/>
      <c r="AH514" s="12"/>
      <c r="AI514" s="12"/>
      <c r="AJ514" s="12"/>
      <c r="AK514" s="12"/>
      <c r="AL514" s="12"/>
      <c r="AM514" s="12"/>
      <c r="AN514" s="12"/>
      <c r="AO514" s="12"/>
      <c r="AP514" s="12"/>
      <c r="AQ514" s="12"/>
      <c r="AR514" s="12"/>
      <c r="AS514" s="12"/>
      <c r="AT514" s="12"/>
      <c r="AU514" s="12"/>
      <c r="AV514" s="12"/>
      <c r="AW514" s="12"/>
      <c r="AX514" s="17">
        <v>0</v>
      </c>
      <c r="AY514" s="17">
        <v>0</v>
      </c>
    </row>
    <row r="515" spans="1:51" x14ac:dyDescent="0.25">
      <c r="A515" s="10" t="s">
        <v>1001</v>
      </c>
      <c r="B515" s="16" t="s">
        <v>1002</v>
      </c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  <c r="AG515" s="12"/>
      <c r="AH515" s="12"/>
      <c r="AI515" s="12"/>
      <c r="AJ515" s="12"/>
      <c r="AK515" s="12"/>
      <c r="AL515" s="12"/>
      <c r="AM515" s="12"/>
      <c r="AN515" s="12"/>
      <c r="AO515" s="12"/>
      <c r="AP515" s="12"/>
      <c r="AQ515" s="12"/>
      <c r="AR515" s="12"/>
      <c r="AS515" s="12"/>
      <c r="AT515" s="12"/>
      <c r="AU515" s="12"/>
      <c r="AV515" s="12"/>
      <c r="AW515" s="12"/>
      <c r="AX515" s="17">
        <v>0</v>
      </c>
      <c r="AY515" s="17">
        <v>0</v>
      </c>
    </row>
    <row r="516" spans="1:51" x14ac:dyDescent="0.25">
      <c r="A516" s="10" t="s">
        <v>1003</v>
      </c>
      <c r="B516" s="16" t="s">
        <v>1004</v>
      </c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  <c r="AE516" s="12"/>
      <c r="AF516" s="12"/>
      <c r="AG516" s="12"/>
      <c r="AH516" s="12"/>
      <c r="AI516" s="12"/>
      <c r="AJ516" s="12"/>
      <c r="AK516" s="12"/>
      <c r="AL516" s="12"/>
      <c r="AM516" s="12"/>
      <c r="AN516" s="12"/>
      <c r="AO516" s="12"/>
      <c r="AP516" s="12"/>
      <c r="AQ516" s="12"/>
      <c r="AR516" s="12"/>
      <c r="AS516" s="12"/>
      <c r="AT516" s="12"/>
      <c r="AU516" s="12"/>
      <c r="AV516" s="12"/>
      <c r="AW516" s="12"/>
      <c r="AX516" s="17">
        <v>0</v>
      </c>
      <c r="AY516" s="17">
        <v>0</v>
      </c>
    </row>
    <row r="517" spans="1:51" x14ac:dyDescent="0.25">
      <c r="A517" s="10" t="s">
        <v>1005</v>
      </c>
      <c r="B517" s="21" t="s">
        <v>1006</v>
      </c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2"/>
      <c r="AG517" s="12"/>
      <c r="AH517" s="12"/>
      <c r="AI517" s="12"/>
      <c r="AJ517" s="12"/>
      <c r="AK517" s="12"/>
      <c r="AL517" s="12"/>
      <c r="AM517" s="12"/>
      <c r="AN517" s="12"/>
      <c r="AO517" s="12"/>
      <c r="AP517" s="12"/>
      <c r="AQ517" s="12"/>
      <c r="AR517" s="12"/>
      <c r="AS517" s="12"/>
      <c r="AT517" s="12"/>
      <c r="AU517" s="12"/>
      <c r="AV517" s="12"/>
      <c r="AW517" s="12"/>
      <c r="AX517" s="15">
        <f>SUM(AX518:AX519)</f>
        <v>0</v>
      </c>
      <c r="AY517" s="15">
        <f>SUM(AY518:AY519)</f>
        <v>0</v>
      </c>
    </row>
    <row r="518" spans="1:51" x14ac:dyDescent="0.25">
      <c r="A518" s="10" t="s">
        <v>1007</v>
      </c>
      <c r="B518" s="16" t="s">
        <v>1008</v>
      </c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  <c r="AG518" s="12"/>
      <c r="AH518" s="12"/>
      <c r="AI518" s="12"/>
      <c r="AJ518" s="12"/>
      <c r="AK518" s="12"/>
      <c r="AL518" s="12"/>
      <c r="AM518" s="12"/>
      <c r="AN518" s="12"/>
      <c r="AO518" s="12"/>
      <c r="AP518" s="12"/>
      <c r="AQ518" s="12"/>
      <c r="AR518" s="12"/>
      <c r="AS518" s="12"/>
      <c r="AT518" s="12"/>
      <c r="AU518" s="12"/>
      <c r="AV518" s="12"/>
      <c r="AW518" s="12"/>
      <c r="AX518" s="17">
        <v>0</v>
      </c>
      <c r="AY518" s="17">
        <v>0</v>
      </c>
    </row>
    <row r="519" spans="1:51" x14ac:dyDescent="0.25">
      <c r="A519" s="10" t="s">
        <v>1009</v>
      </c>
      <c r="B519" s="16" t="s">
        <v>1010</v>
      </c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  <c r="AG519" s="12"/>
      <c r="AH519" s="12"/>
      <c r="AI519" s="12"/>
      <c r="AJ519" s="12"/>
      <c r="AK519" s="12"/>
      <c r="AL519" s="12"/>
      <c r="AM519" s="12"/>
      <c r="AN519" s="12"/>
      <c r="AO519" s="12"/>
      <c r="AP519" s="12"/>
      <c r="AQ519" s="12"/>
      <c r="AR519" s="12"/>
      <c r="AS519" s="12"/>
      <c r="AT519" s="12"/>
      <c r="AU519" s="12"/>
      <c r="AV519" s="12"/>
      <c r="AW519" s="12"/>
      <c r="AX519" s="17">
        <v>0</v>
      </c>
      <c r="AY519" s="17">
        <v>0</v>
      </c>
    </row>
    <row r="520" spans="1:51" x14ac:dyDescent="0.25">
      <c r="A520" s="10" t="s">
        <v>1011</v>
      </c>
      <c r="B520" s="21" t="s">
        <v>1012</v>
      </c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  <c r="AG520" s="12"/>
      <c r="AH520" s="12"/>
      <c r="AI520" s="12"/>
      <c r="AJ520" s="12"/>
      <c r="AK520" s="12"/>
      <c r="AL520" s="12"/>
      <c r="AM520" s="12"/>
      <c r="AN520" s="12"/>
      <c r="AO520" s="12"/>
      <c r="AP520" s="12"/>
      <c r="AQ520" s="12"/>
      <c r="AR520" s="12"/>
      <c r="AS520" s="12"/>
      <c r="AT520" s="12"/>
      <c r="AU520" s="12"/>
      <c r="AV520" s="12"/>
      <c r="AW520" s="12"/>
      <c r="AX520" s="15">
        <f>SUM(AX521:AX525)</f>
        <v>0</v>
      </c>
      <c r="AY520" s="15">
        <f>SUM(AY521:AY525)</f>
        <v>0</v>
      </c>
    </row>
    <row r="521" spans="1:51" x14ac:dyDescent="0.25">
      <c r="A521" s="10" t="s">
        <v>1013</v>
      </c>
      <c r="B521" s="16" t="s">
        <v>1014</v>
      </c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  <c r="AG521" s="12"/>
      <c r="AH521" s="12"/>
      <c r="AI521" s="12"/>
      <c r="AJ521" s="12"/>
      <c r="AK521" s="12"/>
      <c r="AL521" s="12"/>
      <c r="AM521" s="12"/>
      <c r="AN521" s="12"/>
      <c r="AO521" s="12"/>
      <c r="AP521" s="12"/>
      <c r="AQ521" s="12"/>
      <c r="AR521" s="12"/>
      <c r="AS521" s="12"/>
      <c r="AT521" s="12"/>
      <c r="AU521" s="12"/>
      <c r="AV521" s="12"/>
      <c r="AW521" s="12"/>
      <c r="AX521" s="17">
        <v>0</v>
      </c>
      <c r="AY521" s="17">
        <v>0</v>
      </c>
    </row>
    <row r="522" spans="1:51" x14ac:dyDescent="0.25">
      <c r="A522" s="10" t="s">
        <v>1015</v>
      </c>
      <c r="B522" s="16" t="s">
        <v>1016</v>
      </c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  <c r="AG522" s="12"/>
      <c r="AH522" s="12"/>
      <c r="AI522" s="12"/>
      <c r="AJ522" s="12"/>
      <c r="AK522" s="12"/>
      <c r="AL522" s="12"/>
      <c r="AM522" s="12"/>
      <c r="AN522" s="12"/>
      <c r="AO522" s="12"/>
      <c r="AP522" s="12"/>
      <c r="AQ522" s="12"/>
      <c r="AR522" s="12"/>
      <c r="AS522" s="12"/>
      <c r="AT522" s="12"/>
      <c r="AU522" s="12"/>
      <c r="AV522" s="12"/>
      <c r="AW522" s="12"/>
      <c r="AX522" s="17">
        <v>0</v>
      </c>
      <c r="AY522" s="17">
        <v>0</v>
      </c>
    </row>
    <row r="523" spans="1:51" x14ac:dyDescent="0.25">
      <c r="A523" s="10" t="s">
        <v>1017</v>
      </c>
      <c r="B523" s="16" t="s">
        <v>1018</v>
      </c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  <c r="AG523" s="12"/>
      <c r="AH523" s="12"/>
      <c r="AI523" s="12"/>
      <c r="AJ523" s="12"/>
      <c r="AK523" s="12"/>
      <c r="AL523" s="12"/>
      <c r="AM523" s="12"/>
      <c r="AN523" s="12"/>
      <c r="AO523" s="12"/>
      <c r="AP523" s="12"/>
      <c r="AQ523" s="12"/>
      <c r="AR523" s="12"/>
      <c r="AS523" s="12"/>
      <c r="AT523" s="12"/>
      <c r="AU523" s="12"/>
      <c r="AV523" s="12"/>
      <c r="AW523" s="12"/>
      <c r="AX523" s="17">
        <v>0</v>
      </c>
      <c r="AY523" s="17">
        <v>0</v>
      </c>
    </row>
    <row r="524" spans="1:51" x14ac:dyDescent="0.25">
      <c r="A524" s="10" t="s">
        <v>1019</v>
      </c>
      <c r="B524" s="16" t="s">
        <v>1020</v>
      </c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  <c r="AG524" s="12"/>
      <c r="AH524" s="12"/>
      <c r="AI524" s="12"/>
      <c r="AJ524" s="12"/>
      <c r="AK524" s="12"/>
      <c r="AL524" s="12"/>
      <c r="AM524" s="12"/>
      <c r="AN524" s="12"/>
      <c r="AO524" s="12"/>
      <c r="AP524" s="12"/>
      <c r="AQ524" s="12"/>
      <c r="AR524" s="12"/>
      <c r="AS524" s="12"/>
      <c r="AT524" s="12"/>
      <c r="AU524" s="12"/>
      <c r="AV524" s="12"/>
      <c r="AW524" s="12"/>
      <c r="AX524" s="17">
        <v>0</v>
      </c>
      <c r="AY524" s="17">
        <v>0</v>
      </c>
    </row>
    <row r="525" spans="1:51" x14ac:dyDescent="0.25">
      <c r="A525" s="10" t="s">
        <v>1021</v>
      </c>
      <c r="B525" s="16" t="s">
        <v>1022</v>
      </c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  <c r="AH525" s="12"/>
      <c r="AI525" s="12"/>
      <c r="AJ525" s="12"/>
      <c r="AK525" s="12"/>
      <c r="AL525" s="12"/>
      <c r="AM525" s="12"/>
      <c r="AN525" s="12"/>
      <c r="AO525" s="12"/>
      <c r="AP525" s="12"/>
      <c r="AQ525" s="12"/>
      <c r="AR525" s="12"/>
      <c r="AS525" s="12"/>
      <c r="AT525" s="12"/>
      <c r="AU525" s="12"/>
      <c r="AV525" s="12"/>
      <c r="AW525" s="12"/>
      <c r="AX525" s="17">
        <v>0</v>
      </c>
      <c r="AY525" s="17">
        <v>0</v>
      </c>
    </row>
    <row r="526" spans="1:51" x14ac:dyDescent="0.25">
      <c r="A526" s="10" t="s">
        <v>1023</v>
      </c>
      <c r="B526" s="21" t="s">
        <v>1024</v>
      </c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  <c r="AC526" s="12"/>
      <c r="AD526" s="12"/>
      <c r="AE526" s="12"/>
      <c r="AF526" s="12"/>
      <c r="AG526" s="12"/>
      <c r="AH526" s="12"/>
      <c r="AI526" s="12"/>
      <c r="AJ526" s="12"/>
      <c r="AK526" s="12"/>
      <c r="AL526" s="12"/>
      <c r="AM526" s="12"/>
      <c r="AN526" s="12"/>
      <c r="AO526" s="12"/>
      <c r="AP526" s="12"/>
      <c r="AQ526" s="12"/>
      <c r="AR526" s="12"/>
      <c r="AS526" s="12"/>
      <c r="AT526" s="12"/>
      <c r="AU526" s="12"/>
      <c r="AV526" s="12"/>
      <c r="AW526" s="12"/>
      <c r="AX526" s="15">
        <f>AX527</f>
        <v>0</v>
      </c>
      <c r="AY526" s="15">
        <f>AY527</f>
        <v>0</v>
      </c>
    </row>
    <row r="527" spans="1:51" x14ac:dyDescent="0.25">
      <c r="A527" s="10" t="s">
        <v>1025</v>
      </c>
      <c r="B527" s="16" t="s">
        <v>1026</v>
      </c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2"/>
      <c r="AG527" s="12"/>
      <c r="AH527" s="12"/>
      <c r="AI527" s="12"/>
      <c r="AJ527" s="12"/>
      <c r="AK527" s="12"/>
      <c r="AL527" s="12"/>
      <c r="AM527" s="12"/>
      <c r="AN527" s="12"/>
      <c r="AO527" s="12"/>
      <c r="AP527" s="12"/>
      <c r="AQ527" s="12"/>
      <c r="AR527" s="12"/>
      <c r="AS527" s="12"/>
      <c r="AT527" s="12"/>
      <c r="AU527" s="12"/>
      <c r="AV527" s="12"/>
      <c r="AW527" s="12"/>
      <c r="AX527" s="17">
        <v>0</v>
      </c>
      <c r="AY527" s="17">
        <v>0</v>
      </c>
    </row>
    <row r="528" spans="1:51" x14ac:dyDescent="0.25">
      <c r="A528" s="10" t="s">
        <v>1027</v>
      </c>
      <c r="B528" s="21" t="s">
        <v>1028</v>
      </c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  <c r="AG528" s="12"/>
      <c r="AH528" s="12"/>
      <c r="AI528" s="12"/>
      <c r="AJ528" s="12"/>
      <c r="AK528" s="12"/>
      <c r="AL528" s="12"/>
      <c r="AM528" s="12"/>
      <c r="AN528" s="12"/>
      <c r="AO528" s="12"/>
      <c r="AP528" s="12"/>
      <c r="AQ528" s="12"/>
      <c r="AR528" s="12"/>
      <c r="AS528" s="12"/>
      <c r="AT528" s="12"/>
      <c r="AU528" s="12"/>
      <c r="AV528" s="12"/>
      <c r="AW528" s="12"/>
      <c r="AX528" s="15">
        <f>AX529</f>
        <v>0</v>
      </c>
      <c r="AY528" s="15">
        <f>AY529</f>
        <v>0</v>
      </c>
    </row>
    <row r="529" spans="1:51" x14ac:dyDescent="0.25">
      <c r="A529" s="10" t="s">
        <v>1029</v>
      </c>
      <c r="B529" s="16" t="s">
        <v>1030</v>
      </c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F529" s="12"/>
      <c r="AG529" s="12"/>
      <c r="AH529" s="12"/>
      <c r="AI529" s="12"/>
      <c r="AJ529" s="12"/>
      <c r="AK529" s="12"/>
      <c r="AL529" s="12"/>
      <c r="AM529" s="12"/>
      <c r="AN529" s="12"/>
      <c r="AO529" s="12"/>
      <c r="AP529" s="12"/>
      <c r="AQ529" s="12"/>
      <c r="AR529" s="12"/>
      <c r="AS529" s="12"/>
      <c r="AT529" s="12"/>
      <c r="AU529" s="12"/>
      <c r="AV529" s="12"/>
      <c r="AW529" s="12"/>
      <c r="AX529" s="17">
        <v>0</v>
      </c>
      <c r="AY529" s="17">
        <v>0</v>
      </c>
    </row>
    <row r="530" spans="1:51" x14ac:dyDescent="0.25">
      <c r="A530" s="10" t="s">
        <v>1031</v>
      </c>
      <c r="B530" s="21" t="s">
        <v>1032</v>
      </c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2"/>
      <c r="AG530" s="12"/>
      <c r="AH530" s="12"/>
      <c r="AI530" s="12"/>
      <c r="AJ530" s="12"/>
      <c r="AK530" s="12"/>
      <c r="AL530" s="12"/>
      <c r="AM530" s="12"/>
      <c r="AN530" s="12"/>
      <c r="AO530" s="12"/>
      <c r="AP530" s="12"/>
      <c r="AQ530" s="12"/>
      <c r="AR530" s="12"/>
      <c r="AS530" s="12"/>
      <c r="AT530" s="12"/>
      <c r="AU530" s="12"/>
      <c r="AV530" s="12"/>
      <c r="AW530" s="12"/>
      <c r="AX530" s="15">
        <f>SUM(AX531:AX539)</f>
        <v>0</v>
      </c>
      <c r="AY530" s="15">
        <f>SUM(AY531:AY539)</f>
        <v>0</v>
      </c>
    </row>
    <row r="531" spans="1:51" x14ac:dyDescent="0.25">
      <c r="A531" s="10" t="s">
        <v>1033</v>
      </c>
      <c r="B531" s="16" t="s">
        <v>1034</v>
      </c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2"/>
      <c r="AG531" s="12"/>
      <c r="AH531" s="12"/>
      <c r="AI531" s="12"/>
      <c r="AJ531" s="12"/>
      <c r="AK531" s="12"/>
      <c r="AL531" s="12"/>
      <c r="AM531" s="12"/>
      <c r="AN531" s="12"/>
      <c r="AO531" s="12"/>
      <c r="AP531" s="12"/>
      <c r="AQ531" s="12"/>
      <c r="AR531" s="12"/>
      <c r="AS531" s="12"/>
      <c r="AT531" s="12"/>
      <c r="AU531" s="12"/>
      <c r="AV531" s="12"/>
      <c r="AW531" s="12"/>
      <c r="AX531" s="17">
        <v>0</v>
      </c>
      <c r="AY531" s="17">
        <v>0</v>
      </c>
    </row>
    <row r="532" spans="1:51" x14ac:dyDescent="0.25">
      <c r="A532" s="10" t="s">
        <v>1035</v>
      </c>
      <c r="B532" s="16" t="s">
        <v>1036</v>
      </c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  <c r="AG532" s="12"/>
      <c r="AH532" s="12"/>
      <c r="AI532" s="12"/>
      <c r="AJ532" s="12"/>
      <c r="AK532" s="12"/>
      <c r="AL532" s="12"/>
      <c r="AM532" s="12"/>
      <c r="AN532" s="12"/>
      <c r="AO532" s="12"/>
      <c r="AP532" s="12"/>
      <c r="AQ532" s="12"/>
      <c r="AR532" s="12"/>
      <c r="AS532" s="12"/>
      <c r="AT532" s="12"/>
      <c r="AU532" s="12"/>
      <c r="AV532" s="12"/>
      <c r="AW532" s="12"/>
      <c r="AX532" s="17">
        <v>0</v>
      </c>
      <c r="AY532" s="17">
        <v>0</v>
      </c>
    </row>
    <row r="533" spans="1:51" x14ac:dyDescent="0.25">
      <c r="A533" s="10" t="s">
        <v>1037</v>
      </c>
      <c r="B533" s="16" t="s">
        <v>1038</v>
      </c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2"/>
      <c r="AH533" s="12"/>
      <c r="AI533" s="12"/>
      <c r="AJ533" s="12"/>
      <c r="AK533" s="12"/>
      <c r="AL533" s="12"/>
      <c r="AM533" s="12"/>
      <c r="AN533" s="12"/>
      <c r="AO533" s="12"/>
      <c r="AP533" s="12"/>
      <c r="AQ533" s="12"/>
      <c r="AR533" s="12"/>
      <c r="AS533" s="12"/>
      <c r="AT533" s="12"/>
      <c r="AU533" s="12"/>
      <c r="AV533" s="12"/>
      <c r="AW533" s="12"/>
      <c r="AX533" s="17">
        <v>0</v>
      </c>
      <c r="AY533" s="17">
        <v>0</v>
      </c>
    </row>
    <row r="534" spans="1:51" x14ac:dyDescent="0.25">
      <c r="A534" s="10" t="s">
        <v>1039</v>
      </c>
      <c r="B534" s="16" t="s">
        <v>1040</v>
      </c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  <c r="AG534" s="12"/>
      <c r="AH534" s="12"/>
      <c r="AI534" s="12"/>
      <c r="AJ534" s="12"/>
      <c r="AK534" s="12"/>
      <c r="AL534" s="12"/>
      <c r="AM534" s="12"/>
      <c r="AN534" s="12"/>
      <c r="AO534" s="12"/>
      <c r="AP534" s="12"/>
      <c r="AQ534" s="12"/>
      <c r="AR534" s="12"/>
      <c r="AS534" s="12"/>
      <c r="AT534" s="12"/>
      <c r="AU534" s="12"/>
      <c r="AV534" s="12"/>
      <c r="AW534" s="12"/>
      <c r="AX534" s="17">
        <v>0</v>
      </c>
      <c r="AY534" s="17">
        <v>0</v>
      </c>
    </row>
    <row r="535" spans="1:51" x14ac:dyDescent="0.25">
      <c r="A535" s="10" t="s">
        <v>1041</v>
      </c>
      <c r="B535" s="16" t="s">
        <v>1042</v>
      </c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F535" s="12"/>
      <c r="AG535" s="12"/>
      <c r="AH535" s="12"/>
      <c r="AI535" s="12"/>
      <c r="AJ535" s="12"/>
      <c r="AK535" s="12"/>
      <c r="AL535" s="12"/>
      <c r="AM535" s="12"/>
      <c r="AN535" s="12"/>
      <c r="AO535" s="12"/>
      <c r="AP535" s="12"/>
      <c r="AQ535" s="12"/>
      <c r="AR535" s="12"/>
      <c r="AS535" s="12"/>
      <c r="AT535" s="12"/>
      <c r="AU535" s="12"/>
      <c r="AV535" s="12"/>
      <c r="AW535" s="12"/>
      <c r="AX535" s="17">
        <v>0</v>
      </c>
      <c r="AY535" s="17">
        <v>0</v>
      </c>
    </row>
    <row r="536" spans="1:51" x14ac:dyDescent="0.25">
      <c r="A536" s="10" t="s">
        <v>1043</v>
      </c>
      <c r="B536" s="16" t="s">
        <v>338</v>
      </c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F536" s="12"/>
      <c r="AG536" s="12"/>
      <c r="AH536" s="12"/>
      <c r="AI536" s="12"/>
      <c r="AJ536" s="12"/>
      <c r="AK536" s="12"/>
      <c r="AL536" s="12"/>
      <c r="AM536" s="12"/>
      <c r="AN536" s="12"/>
      <c r="AO536" s="12"/>
      <c r="AP536" s="12"/>
      <c r="AQ536" s="12"/>
      <c r="AR536" s="12"/>
      <c r="AS536" s="12"/>
      <c r="AT536" s="12"/>
      <c r="AU536" s="12"/>
      <c r="AV536" s="12"/>
      <c r="AW536" s="12"/>
      <c r="AX536" s="17">
        <v>0</v>
      </c>
      <c r="AY536" s="17">
        <v>0</v>
      </c>
    </row>
    <row r="537" spans="1:51" x14ac:dyDescent="0.25">
      <c r="A537" s="10" t="s">
        <v>1044</v>
      </c>
      <c r="B537" s="16" t="s">
        <v>1045</v>
      </c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  <c r="AF537" s="12"/>
      <c r="AG537" s="12"/>
      <c r="AH537" s="12"/>
      <c r="AI537" s="12"/>
      <c r="AJ537" s="12"/>
      <c r="AK537" s="12"/>
      <c r="AL537" s="12"/>
      <c r="AM537" s="12"/>
      <c r="AN537" s="12"/>
      <c r="AO537" s="12"/>
      <c r="AP537" s="12"/>
      <c r="AQ537" s="12"/>
      <c r="AR537" s="12"/>
      <c r="AS537" s="12"/>
      <c r="AT537" s="12"/>
      <c r="AU537" s="12"/>
      <c r="AV537" s="12"/>
      <c r="AW537" s="12"/>
      <c r="AX537" s="17">
        <v>0</v>
      </c>
      <c r="AY537" s="17">
        <v>0</v>
      </c>
    </row>
    <row r="538" spans="1:51" x14ac:dyDescent="0.25">
      <c r="A538" s="10" t="s">
        <v>1046</v>
      </c>
      <c r="B538" s="16" t="s">
        <v>1047</v>
      </c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F538" s="12"/>
      <c r="AG538" s="12"/>
      <c r="AH538" s="12"/>
      <c r="AI538" s="12"/>
      <c r="AJ538" s="12"/>
      <c r="AK538" s="12"/>
      <c r="AL538" s="12"/>
      <c r="AM538" s="12"/>
      <c r="AN538" s="12"/>
      <c r="AO538" s="12"/>
      <c r="AP538" s="12"/>
      <c r="AQ538" s="12"/>
      <c r="AR538" s="12"/>
      <c r="AS538" s="12"/>
      <c r="AT538" s="12"/>
      <c r="AU538" s="12"/>
      <c r="AV538" s="12"/>
      <c r="AW538" s="12"/>
      <c r="AX538" s="17">
        <v>0</v>
      </c>
      <c r="AY538" s="17">
        <v>0</v>
      </c>
    </row>
    <row r="539" spans="1:51" x14ac:dyDescent="0.25">
      <c r="A539" s="10" t="s">
        <v>1048</v>
      </c>
      <c r="B539" s="16" t="s">
        <v>1049</v>
      </c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  <c r="AB539" s="12"/>
      <c r="AC539" s="12"/>
      <c r="AD539" s="12"/>
      <c r="AE539" s="12"/>
      <c r="AF539" s="12"/>
      <c r="AG539" s="12"/>
      <c r="AH539" s="12"/>
      <c r="AI539" s="12"/>
      <c r="AJ539" s="12"/>
      <c r="AK539" s="12"/>
      <c r="AL539" s="12"/>
      <c r="AM539" s="12"/>
      <c r="AN539" s="12"/>
      <c r="AO539" s="12"/>
      <c r="AP539" s="12"/>
      <c r="AQ539" s="12"/>
      <c r="AR539" s="12"/>
      <c r="AS539" s="12"/>
      <c r="AT539" s="12"/>
      <c r="AU539" s="12"/>
      <c r="AV539" s="12"/>
      <c r="AW539" s="12"/>
      <c r="AX539" s="17">
        <v>0</v>
      </c>
      <c r="AY539" s="17">
        <v>0</v>
      </c>
    </row>
    <row r="540" spans="1:51" ht="15.75" x14ac:dyDescent="0.25">
      <c r="A540" s="10" t="s">
        <v>1050</v>
      </c>
      <c r="B540" s="24" t="s">
        <v>1051</v>
      </c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  <c r="AB540" s="12"/>
      <c r="AC540" s="12"/>
      <c r="AD540" s="12"/>
      <c r="AE540" s="12"/>
      <c r="AF540" s="12"/>
      <c r="AG540" s="12"/>
      <c r="AH540" s="12"/>
      <c r="AI540" s="12"/>
      <c r="AJ540" s="12"/>
      <c r="AK540" s="12"/>
      <c r="AL540" s="12"/>
      <c r="AM540" s="12"/>
      <c r="AN540" s="12"/>
      <c r="AO540" s="12"/>
      <c r="AP540" s="12"/>
      <c r="AQ540" s="12"/>
      <c r="AR540" s="12"/>
      <c r="AS540" s="12"/>
      <c r="AT540" s="12"/>
      <c r="AU540" s="12"/>
      <c r="AV540" s="12"/>
      <c r="AW540" s="12"/>
      <c r="AX540" s="13">
        <f>AX541</f>
        <v>0</v>
      </c>
      <c r="AY540" s="13">
        <f>AY541</f>
        <v>0</v>
      </c>
    </row>
    <row r="541" spans="1:51" x14ac:dyDescent="0.25">
      <c r="A541" s="10" t="s">
        <v>1052</v>
      </c>
      <c r="B541" s="21" t="s">
        <v>1053</v>
      </c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  <c r="AB541" s="12"/>
      <c r="AC541" s="12"/>
      <c r="AD541" s="12"/>
      <c r="AE541" s="12"/>
      <c r="AF541" s="12"/>
      <c r="AG541" s="12"/>
      <c r="AH541" s="12"/>
      <c r="AI541" s="12"/>
      <c r="AJ541" s="12"/>
      <c r="AK541" s="12"/>
      <c r="AL541" s="12"/>
      <c r="AM541" s="12"/>
      <c r="AN541" s="12"/>
      <c r="AO541" s="12"/>
      <c r="AP541" s="12"/>
      <c r="AQ541" s="12"/>
      <c r="AR541" s="12"/>
      <c r="AS541" s="12"/>
      <c r="AT541" s="12"/>
      <c r="AU541" s="12"/>
      <c r="AV541" s="12"/>
      <c r="AW541" s="12"/>
      <c r="AX541" s="15">
        <f>SUM(AX542)</f>
        <v>0</v>
      </c>
      <c r="AY541" s="15">
        <f>SUM(AY542)</f>
        <v>0</v>
      </c>
    </row>
    <row r="542" spans="1:51" x14ac:dyDescent="0.25">
      <c r="A542" s="10" t="s">
        <v>1054</v>
      </c>
      <c r="B542" s="16" t="s">
        <v>1055</v>
      </c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  <c r="AB542" s="12"/>
      <c r="AC542" s="12"/>
      <c r="AD542" s="12"/>
      <c r="AE542" s="12"/>
      <c r="AF542" s="12"/>
      <c r="AG542" s="12"/>
      <c r="AH542" s="12"/>
      <c r="AI542" s="12"/>
      <c r="AJ542" s="12"/>
      <c r="AK542" s="12"/>
      <c r="AL542" s="12"/>
      <c r="AM542" s="12"/>
      <c r="AN542" s="12"/>
      <c r="AO542" s="12"/>
      <c r="AP542" s="12"/>
      <c r="AQ542" s="12"/>
      <c r="AR542" s="12"/>
      <c r="AS542" s="12"/>
      <c r="AT542" s="12"/>
      <c r="AU542" s="12"/>
      <c r="AV542" s="12"/>
      <c r="AW542" s="12"/>
      <c r="AX542" s="26">
        <v>0</v>
      </c>
      <c r="AY542" s="26">
        <v>0</v>
      </c>
    </row>
    <row r="543" spans="1:51" ht="16.5" customHeight="1" x14ac:dyDescent="0.25">
      <c r="A543" s="29"/>
      <c r="B543" s="49" t="s">
        <v>1056</v>
      </c>
      <c r="C543" s="49"/>
      <c r="D543" s="49"/>
      <c r="E543" s="49"/>
      <c r="F543" s="49"/>
      <c r="G543" s="49"/>
      <c r="H543" s="49"/>
      <c r="I543" s="49"/>
      <c r="J543" s="49"/>
      <c r="K543" s="49"/>
      <c r="L543" s="49"/>
      <c r="M543" s="49"/>
      <c r="N543" s="49"/>
      <c r="O543" s="49"/>
      <c r="P543" s="49"/>
      <c r="Q543" s="49"/>
      <c r="R543" s="49"/>
      <c r="S543" s="49"/>
      <c r="T543" s="49"/>
      <c r="U543" s="49"/>
      <c r="V543" s="49"/>
      <c r="W543" s="49"/>
      <c r="X543" s="49"/>
      <c r="Y543" s="49"/>
      <c r="Z543" s="49"/>
      <c r="AA543" s="49"/>
      <c r="AB543" s="49"/>
      <c r="AC543" s="49"/>
      <c r="AD543" s="49"/>
      <c r="AE543" s="49"/>
      <c r="AF543" s="49"/>
      <c r="AG543" s="49"/>
      <c r="AH543" s="49"/>
      <c r="AI543" s="49"/>
      <c r="AJ543" s="49"/>
      <c r="AK543" s="49"/>
      <c r="AL543" s="49"/>
      <c r="AM543" s="49"/>
      <c r="AN543" s="49"/>
      <c r="AO543" s="49"/>
      <c r="AP543" s="49"/>
      <c r="AQ543" s="49"/>
      <c r="AR543" s="49"/>
      <c r="AS543" s="49"/>
      <c r="AT543" s="49"/>
      <c r="AU543" s="49"/>
      <c r="AV543" s="49"/>
      <c r="AW543" s="49"/>
      <c r="AX543" s="30">
        <f>AX186+AX372+AX453+AX477+AX507+AX540</f>
        <v>73795276.070000008</v>
      </c>
      <c r="AY543" s="30">
        <f>AY186+AY372+AY453+AY477+AY507+AY540</f>
        <v>130446713.61999999</v>
      </c>
    </row>
    <row r="544" spans="1:51" ht="16.5" customHeight="1" thickBot="1" x14ac:dyDescent="0.35">
      <c r="B544" s="50" t="s">
        <v>1057</v>
      </c>
      <c r="C544" s="50"/>
      <c r="D544" s="50"/>
      <c r="E544" s="50"/>
      <c r="F544" s="50"/>
      <c r="G544" s="50"/>
      <c r="H544" s="50"/>
      <c r="I544" s="50"/>
      <c r="J544" s="50"/>
      <c r="K544" s="50"/>
      <c r="L544" s="50"/>
      <c r="M544" s="50"/>
      <c r="N544" s="50"/>
      <c r="O544" s="50"/>
      <c r="P544" s="50"/>
      <c r="Q544" s="50"/>
      <c r="R544" s="50"/>
      <c r="S544" s="50"/>
      <c r="T544" s="50"/>
      <c r="U544" s="50"/>
      <c r="V544" s="50"/>
      <c r="W544" s="50"/>
      <c r="X544" s="50"/>
      <c r="Y544" s="50"/>
      <c r="Z544" s="50"/>
      <c r="AA544" s="50"/>
      <c r="AB544" s="50"/>
      <c r="AC544" s="50"/>
      <c r="AD544" s="50"/>
      <c r="AE544" s="50"/>
      <c r="AF544" s="50"/>
      <c r="AG544" s="50"/>
      <c r="AH544" s="50"/>
      <c r="AI544" s="50"/>
      <c r="AJ544" s="50"/>
      <c r="AK544" s="50"/>
      <c r="AL544" s="50"/>
      <c r="AM544" s="50"/>
      <c r="AN544" s="50"/>
      <c r="AO544" s="50"/>
      <c r="AP544" s="50"/>
      <c r="AQ544" s="50"/>
      <c r="AR544" s="50"/>
      <c r="AS544" s="50"/>
      <c r="AT544" s="50"/>
      <c r="AU544" s="50"/>
      <c r="AV544" s="50"/>
      <c r="AW544" s="50"/>
      <c r="AX544" s="31">
        <f>AX184-AX543</f>
        <v>14344865.099999979</v>
      </c>
      <c r="AY544" s="31">
        <f>AY184-AY543</f>
        <v>39875049.530000016</v>
      </c>
    </row>
    <row r="545" spans="2:51" ht="15.75" thickTop="1" x14ac:dyDescent="0.25"/>
    <row r="546" spans="2:51" ht="18.75" x14ac:dyDescent="0.3">
      <c r="B546" s="34" t="s">
        <v>1058</v>
      </c>
    </row>
    <row r="547" spans="2:51" x14ac:dyDescent="0.25">
      <c r="B547" s="1"/>
    </row>
    <row r="548" spans="2:51" x14ac:dyDescent="0.25">
      <c r="B548" s="40"/>
      <c r="AG548" s="47" t="s">
        <v>1066</v>
      </c>
      <c r="AH548" s="47"/>
      <c r="AI548" s="47"/>
      <c r="AJ548" s="47"/>
      <c r="AK548" s="47"/>
      <c r="AL548" s="47"/>
      <c r="AM548" s="47"/>
      <c r="AN548" s="47"/>
      <c r="AO548" s="47"/>
      <c r="AP548" s="47"/>
      <c r="AQ548" s="47"/>
      <c r="AR548" s="47"/>
      <c r="AS548" s="47"/>
      <c r="AT548" s="47"/>
      <c r="AU548" s="47"/>
    </row>
    <row r="549" spans="2:51" ht="8.25" customHeight="1" x14ac:dyDescent="0.25">
      <c r="AG549" s="47"/>
      <c r="AH549" s="47"/>
      <c r="AI549" s="47"/>
      <c r="AJ549" s="47"/>
      <c r="AK549" s="47"/>
      <c r="AL549" s="47"/>
      <c r="AM549" s="47"/>
      <c r="AN549" s="47"/>
      <c r="AO549" s="47"/>
      <c r="AP549" s="47"/>
      <c r="AQ549" s="47"/>
      <c r="AR549" s="47"/>
      <c r="AS549" s="47"/>
      <c r="AT549" s="47"/>
      <c r="AU549" s="47"/>
    </row>
    <row r="550" spans="2:51" x14ac:dyDescent="0.25">
      <c r="AG550" s="47"/>
      <c r="AH550" s="47"/>
      <c r="AI550" s="47"/>
      <c r="AJ550" s="47"/>
      <c r="AK550" s="47"/>
      <c r="AL550" s="47"/>
      <c r="AM550" s="47"/>
      <c r="AN550" s="47"/>
      <c r="AO550" s="47"/>
      <c r="AP550" s="47"/>
      <c r="AQ550" s="47"/>
      <c r="AR550" s="47"/>
      <c r="AS550" s="47"/>
      <c r="AT550" s="47"/>
      <c r="AU550" s="47"/>
    </row>
    <row r="551" spans="2:51" x14ac:dyDescent="0.25">
      <c r="B551" s="35"/>
      <c r="C551" s="35"/>
      <c r="D551" s="35"/>
      <c r="E551" s="35"/>
      <c r="F551" s="35"/>
      <c r="G551" s="35"/>
      <c r="H551" s="35"/>
      <c r="I551" s="35"/>
      <c r="J551" s="35"/>
      <c r="K551" s="35"/>
      <c r="L551" s="35"/>
      <c r="M551" s="35"/>
      <c r="N551" s="35"/>
      <c r="O551" s="35"/>
      <c r="P551" s="51"/>
      <c r="Q551" s="51"/>
      <c r="R551" s="51"/>
      <c r="S551" s="51"/>
      <c r="T551" s="51"/>
      <c r="U551" s="51"/>
      <c r="V551" s="51"/>
      <c r="W551" s="51"/>
      <c r="X551" s="51"/>
      <c r="Y551" s="51"/>
      <c r="Z551" s="51"/>
      <c r="AA551" s="51"/>
      <c r="AB551" s="51"/>
      <c r="AC551" s="51"/>
      <c r="AD551" s="51"/>
      <c r="AE551" s="51"/>
      <c r="AF551" s="51"/>
      <c r="AG551" s="47"/>
      <c r="AH551" s="47"/>
      <c r="AI551" s="47"/>
      <c r="AJ551" s="47"/>
      <c r="AK551" s="47"/>
      <c r="AL551" s="47"/>
      <c r="AM551" s="47"/>
      <c r="AN551" s="47"/>
      <c r="AO551" s="47"/>
      <c r="AP551" s="47"/>
      <c r="AQ551" s="47"/>
      <c r="AR551" s="47"/>
      <c r="AS551" s="47"/>
      <c r="AT551" s="47"/>
      <c r="AU551" s="47"/>
      <c r="AV551" s="51" t="s">
        <v>1059</v>
      </c>
      <c r="AW551" s="51"/>
      <c r="AX551" s="51"/>
      <c r="AY551" s="51"/>
    </row>
    <row r="552" spans="2:51" x14ac:dyDescent="0.25">
      <c r="B552" s="35"/>
      <c r="C552" s="35"/>
      <c r="D552" s="35"/>
      <c r="E552" s="35"/>
      <c r="F552" s="35"/>
      <c r="G552" s="35"/>
      <c r="H552" s="35"/>
      <c r="I552" s="35"/>
      <c r="J552" s="35"/>
      <c r="K552" s="35"/>
      <c r="L552" s="35"/>
      <c r="M552" s="35"/>
      <c r="N552" s="35"/>
      <c r="O552" s="35"/>
      <c r="P552" s="52" t="s">
        <v>1062</v>
      </c>
      <c r="Q552" s="52"/>
      <c r="R552" s="52"/>
      <c r="S552" s="52"/>
      <c r="T552" s="52"/>
      <c r="U552" s="52"/>
      <c r="V552" s="52"/>
      <c r="W552" s="52"/>
      <c r="X552" s="52"/>
      <c r="Y552" s="52"/>
      <c r="Z552" s="52"/>
      <c r="AA552" s="52"/>
      <c r="AB552" s="52"/>
      <c r="AC552" s="52"/>
      <c r="AD552" s="52"/>
      <c r="AE552" s="52"/>
      <c r="AF552" s="52"/>
      <c r="AG552" s="35"/>
      <c r="AH552" s="35"/>
      <c r="AI552" s="35"/>
      <c r="AJ552" s="35"/>
      <c r="AK552" s="35"/>
      <c r="AL552" s="35"/>
      <c r="AM552" s="35"/>
      <c r="AN552" s="35"/>
      <c r="AO552" s="35"/>
      <c r="AP552" s="35"/>
      <c r="AQ552" s="35"/>
      <c r="AR552" s="35"/>
      <c r="AS552" s="35"/>
      <c r="AT552" s="36"/>
      <c r="AU552" s="36"/>
      <c r="AV552" s="52" t="s">
        <v>1063</v>
      </c>
      <c r="AW552" s="52"/>
      <c r="AX552" s="52"/>
      <c r="AY552" s="52"/>
    </row>
    <row r="553" spans="2:51" x14ac:dyDescent="0.25">
      <c r="B553" s="35"/>
      <c r="C553" s="35"/>
      <c r="D553" s="35"/>
      <c r="E553" s="35"/>
      <c r="F553" s="35"/>
      <c r="G553" s="35"/>
      <c r="H553" s="35"/>
      <c r="I553" s="35"/>
      <c r="J553" s="35"/>
      <c r="K553" s="35"/>
      <c r="L553" s="35"/>
      <c r="M553" s="35"/>
      <c r="N553" s="35"/>
      <c r="O553" s="35"/>
      <c r="P553" s="53"/>
      <c r="Q553" s="53"/>
      <c r="R553" s="53"/>
      <c r="S553" s="53"/>
      <c r="T553" s="53"/>
      <c r="U553" s="53"/>
      <c r="V553" s="53"/>
      <c r="W553" s="53"/>
      <c r="X553" s="53"/>
      <c r="Y553" s="53"/>
      <c r="Z553" s="53"/>
      <c r="AA553" s="53"/>
      <c r="AB553" s="53"/>
      <c r="AC553" s="53"/>
      <c r="AD553" s="53"/>
      <c r="AE553" s="53"/>
      <c r="AF553" s="53"/>
      <c r="AG553" s="35"/>
      <c r="AH553" s="35"/>
      <c r="AI553" s="35"/>
      <c r="AJ553" s="35"/>
      <c r="AK553" s="35"/>
      <c r="AL553" s="35"/>
      <c r="AM553" s="35"/>
      <c r="AN553" s="35"/>
      <c r="AO553" s="35"/>
      <c r="AP553" s="35"/>
      <c r="AQ553" s="35"/>
      <c r="AR553" s="35"/>
      <c r="AS553" s="35"/>
      <c r="AT553" s="36"/>
      <c r="AU553" s="36"/>
      <c r="AV553" s="53"/>
      <c r="AW553" s="53"/>
      <c r="AX553" s="53"/>
      <c r="AY553" s="53"/>
    </row>
    <row r="554" spans="2:51" ht="15.75" customHeight="1" x14ac:dyDescent="0.25">
      <c r="B554" s="37"/>
      <c r="C554" s="38"/>
      <c r="D554" s="38"/>
      <c r="E554" s="38"/>
      <c r="F554" s="38"/>
      <c r="G554" s="38"/>
      <c r="H554" s="38"/>
      <c r="I554" s="38"/>
      <c r="J554" s="38"/>
      <c r="K554" s="38"/>
      <c r="L554" s="38"/>
      <c r="M554" s="38"/>
      <c r="N554" s="38"/>
      <c r="O554" s="38"/>
      <c r="P554" s="45" t="s">
        <v>1064</v>
      </c>
      <c r="Q554" s="45"/>
      <c r="R554" s="45"/>
      <c r="S554" s="45"/>
      <c r="T554" s="45"/>
      <c r="U554" s="45"/>
      <c r="V554" s="45"/>
      <c r="W554" s="45"/>
      <c r="X554" s="45"/>
      <c r="Y554" s="45"/>
      <c r="Z554" s="45"/>
      <c r="AA554" s="45"/>
      <c r="AB554" s="45"/>
      <c r="AC554" s="45"/>
      <c r="AD554" s="45"/>
      <c r="AE554" s="45"/>
      <c r="AF554" s="45"/>
      <c r="AG554" s="38"/>
      <c r="AH554" s="38"/>
      <c r="AI554" s="38"/>
      <c r="AJ554" s="38"/>
      <c r="AK554" s="38"/>
      <c r="AL554" s="38"/>
      <c r="AM554" s="38"/>
      <c r="AN554" s="38"/>
      <c r="AO554" s="38"/>
      <c r="AP554" s="38"/>
      <c r="AQ554" s="38"/>
      <c r="AR554" s="38"/>
      <c r="AS554" s="38"/>
      <c r="AV554" s="46" t="s">
        <v>1065</v>
      </c>
      <c r="AW554" s="46"/>
      <c r="AX554" s="46"/>
      <c r="AY554" s="46"/>
    </row>
    <row r="555" spans="2:51" ht="15" customHeight="1" x14ac:dyDescent="0.25">
      <c r="D555" s="39"/>
      <c r="P555" s="45"/>
      <c r="Q555" s="45"/>
      <c r="R555" s="45"/>
      <c r="S555" s="45"/>
      <c r="T555" s="45"/>
      <c r="U555" s="45"/>
      <c r="V555" s="45"/>
      <c r="W555" s="45"/>
      <c r="X555" s="45"/>
      <c r="Y555" s="45"/>
      <c r="Z555" s="45"/>
      <c r="AA555" s="45"/>
      <c r="AB555" s="45"/>
      <c r="AC555" s="45"/>
      <c r="AD555" s="45"/>
      <c r="AE555" s="45"/>
      <c r="AF555" s="45"/>
      <c r="AS555" s="39"/>
      <c r="AV555" s="46"/>
      <c r="AW555" s="46"/>
      <c r="AX555" s="46"/>
      <c r="AY555" s="46"/>
    </row>
    <row r="556" spans="2:51" x14ac:dyDescent="0.25"/>
    <row r="557" spans="2:51" hidden="1" x14ac:dyDescent="0.25"/>
    <row r="558" spans="2:51" hidden="1" x14ac:dyDescent="0.25"/>
    <row r="559" spans="2:51" hidden="1" x14ac:dyDescent="0.25"/>
    <row r="560" spans="2:51" hidden="1" x14ac:dyDescent="0.25"/>
    <row r="561" x14ac:dyDescent="0.25"/>
    <row r="562" x14ac:dyDescent="0.25"/>
    <row r="563" x14ac:dyDescent="0.25"/>
    <row r="564" x14ac:dyDescent="0.25"/>
  </sheetData>
  <sheetProtection algorithmName="SHA-512" hashValue="4PSSobESMc7B277pby5zp2tIADgSjyJ2hK8l5fTiiRC3Upw+v9PSkNVzHXNW/YM8oy5DZDFWa7XhTB3QlYWqow==" saltValue="w39FRUBx2zxvUaBT5pmGKA==" spinCount="100000" sheet="1" objects="1" scenarios="1" selectLockedCells="1"/>
  <mergeCells count="14">
    <mergeCell ref="B1:AY1"/>
    <mergeCell ref="B2:AY2"/>
    <mergeCell ref="B3:AY3"/>
    <mergeCell ref="P554:AF555"/>
    <mergeCell ref="AV554:AY555"/>
    <mergeCell ref="AG548:AU551"/>
    <mergeCell ref="B5:AW5"/>
    <mergeCell ref="B184:AW184"/>
    <mergeCell ref="B543:AW543"/>
    <mergeCell ref="B544:AW544"/>
    <mergeCell ref="P551:AF551"/>
    <mergeCell ref="AV551:AY551"/>
    <mergeCell ref="P552:AF553"/>
    <mergeCell ref="AV552:AY553"/>
  </mergeCells>
  <printOptions horizontalCentered="1"/>
  <pageMargins left="0.59055118110236227" right="0.59055118110236227" top="0.59055118110236227" bottom="0.59055118110236227" header="0.31496062992125984" footer="0.31496062992125984"/>
  <pageSetup scale="48" fitToHeight="7" orientation="portrait" useFirstPageNumber="1" r:id="rId1"/>
  <headerFooter>
    <oddFooter>&amp;R&amp;"-,Negrita Cursiva"&amp;12Estado de Actividades&amp;"-,Normal"&amp;11
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F6</vt:lpstr>
      <vt:lpstr>'F6'!OLE_LINK13</vt:lpstr>
      <vt:lpstr>'F6'!Print_Titles</vt:lpstr>
      <vt:lpstr>'F6'!Títulos_a_imprimir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Ramiro Campos Vazquez</dc:creator>
  <cp:lastModifiedBy>Jose Ramiro Campos Vazquez</cp:lastModifiedBy>
  <dcterms:created xsi:type="dcterms:W3CDTF">2021-12-07T19:32:18Z</dcterms:created>
  <dcterms:modified xsi:type="dcterms:W3CDTF">2022-09-30T17:16:54Z</dcterms:modified>
</cp:coreProperties>
</file>